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สัญญาค้ำฯ" sheetId="1" r:id="rId1"/>
    <sheet name="Sheet3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maimai</author>
  </authors>
  <commentList>
    <comment ref="B98" authorId="0">
      <text>
        <r>
          <rPr>
            <b/>
            <sz val="8"/>
            <rFont val="Tahoma"/>
            <family val="2"/>
          </rPr>
          <t>ช่องนี้ไม่ต้องใส่ข้อมูล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<sst xmlns="http://schemas.openxmlformats.org/spreadsheetml/2006/main" count="268" uniqueCount="75">
  <si>
    <t>เขียนที่</t>
  </si>
  <si>
    <t>วันที่</t>
  </si>
  <si>
    <t>เดือน</t>
  </si>
  <si>
    <t>พ.ศ.</t>
  </si>
  <si>
    <t>ข้าพเจ้า</t>
  </si>
  <si>
    <t>เลขประจำตัวประชาชน</t>
  </si>
  <si>
    <t>อายุ</t>
  </si>
  <si>
    <t>ปี  อยู่บ้านเลขที่</t>
  </si>
  <si>
    <t>หมู่</t>
  </si>
  <si>
    <t>ตำบล</t>
  </si>
  <si>
    <t>จังหวัด</t>
  </si>
  <si>
    <t>(ลงชื่อ)</t>
  </si>
  <si>
    <t>/11. ข้าพเจ้า…</t>
  </si>
  <si>
    <t xml:space="preserve"> -2-</t>
  </si>
  <si>
    <r>
      <rPr>
        <sz val="16"/>
        <color indexed="8"/>
        <rFont val="AngsanaUPC"/>
        <family val="1"/>
      </rPr>
      <t xml:space="preserve">ซึ่งต่อไปในสัญญานี้รวมเรียกว่า "ผู้ค้ำประกัน" ตกลงร่วมกันทำสัญญาค้ำประกันไว้ให้แก่  กรมส่งเสริมสหกรณ์ </t>
    </r>
  </si>
  <si>
    <t xml:space="preserve">สำนักงานตั้งอยู่เลขที่ 12  ถนนกรุงเกษม แขวงวัดสามพระยา เขตพระนคร กรุงเทพมหานคร ซึ่งต่อไปในสัญญานี้ </t>
  </si>
  <si>
    <t>เรียกว่า "ผู้ให้กู้" ดังมีข้อความต่อไปนี้</t>
  </si>
  <si>
    <t>ข้อ 1. ตามที่</t>
  </si>
  <si>
    <t>ซึ่งต่อไปนี้เรียกว่า "ผู้กู้" ได้กู้เงิน</t>
  </si>
  <si>
    <t>จากผู้ให้กู้  จำนวน</t>
  </si>
  <si>
    <t>บาท</t>
  </si>
  <si>
    <t>ตามสัญญากู้ยืมเลขที่</t>
  </si>
  <si>
    <t>ฉบับลงวันที่</t>
  </si>
  <si>
    <t>(ให้ระบุชื่อเงินทุน และ โครงการ เช่น เงินกองทุนสงเคราะห์เกษตรกร โครงการส่งเสริมการให้บริการเครื่องจักรกล</t>
  </si>
  <si>
    <t>ของกลุ่มเกษตรกร)</t>
  </si>
  <si>
    <t>นั้น</t>
  </si>
  <si>
    <t>/หากผู้กู้...</t>
  </si>
  <si>
    <t xml:space="preserve"> -3-</t>
  </si>
  <si>
    <t>ข้อ 2. ถึงแม้ว่าผู้กู้ผิดนัดไม่ชำระหนี้ดังกล่าวแล้วไม่ว่าด้วยเหตุใดๆ หรือว่าผู้กู้ตกเป็นบุคคลล้มละลาย</t>
  </si>
  <si>
    <t>คนใดคนหนึ่ง หรือหลายคนรวมกันได้ ตามที่เห็นสมควร โดยผู้ค้ำประกันคนอื่นๆ ที่ผู้ให้กู้มิได้ตกลงประนีประนอม</t>
  </si>
  <si>
    <t>ยอมความ หรือปลดหนี้ให้นั้น สัญญาว่าตนยังต้องผูกพันที่จะต้องชำระหนี้แก่ผู้ให้กู้ต่อไปจนเต็มจำนวน</t>
  </si>
  <si>
    <t>ทำสัญญาค้ำประกันนี้</t>
  </si>
  <si>
    <t xml:space="preserve">ภาระหน้าที่ทั้งหลายของผู้กู้จะได้ปฎิบัติให้สำเร็จลุล่วงไป และผู้ค้ำประกันจะไม่เพิกถอนการค้ำประกันไม่ว่ากรณีใดๆ </t>
  </si>
  <si>
    <t>ตราบเท่าที่ผู้กู้ยังต้องรับผิดชอบต่อผู้ให้กู้ตามสัญญากู้ยืมเงินอยู่</t>
  </si>
  <si>
    <t xml:space="preserve"> -4-</t>
  </si>
  <si>
    <t xml:space="preserve">ผู้ค้ำประกันได้อ่านและเข้าใจข้อความในสัญญานี้ตลอดแล้ว จึงลงลายมือชื่อไว้ต่อหน้าพยาน </t>
  </si>
  <si>
    <t>ณ วัน เดือน ปี ที่ระบุข้างต้น</t>
  </si>
  <si>
    <t>ผู้ค้ำประกัน</t>
  </si>
  <si>
    <t>พยาน</t>
  </si>
  <si>
    <t>ตำแหน่ง</t>
  </si>
  <si>
    <t>คำรับรองของเจ้าหน้าที่ส่งเสริมสหกรณ์</t>
  </si>
  <si>
    <t>ผู้รับรอง</t>
  </si>
  <si>
    <t>ห้ามลบเด็ดขาด (fag12345)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</si>
  <si>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</si>
  <si>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</si>
  <si>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</si>
  <si>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</si>
  <si>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</si>
  <si>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</si>
  <si>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</si>
  <si>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</si>
  <si>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</si>
  <si>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</si>
  <si>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</si>
  <si>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</si>
  <si>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สิ้นเดือนหัวสัญญา</t>
  </si>
  <si>
    <t>สิ้นเดือนสัญญากู้ยืม</t>
  </si>
  <si>
    <t>อำเภอ</t>
  </si>
  <si>
    <t>ว่าที่ ร้อยตรี</t>
  </si>
  <si>
    <t>หากผู้กู้ผิดนัดไม่ชำระหนี้ ตามจำนวนเงินดังกล่าวพร้อมทั้งดอกเบี้ย ค่าสินไหมทดแทนตลอดจนค่าภาระผูกพันอันเป็นอุปกรณ์</t>
  </si>
  <si>
    <t>ข้อ 3. ผู้ให้กู้มีสิทธิที่จะประนีประนอมยอมความ หรือปลดหนี้ หรือผ่อนเวลาให้แก่ผู้ค้ำประกัน</t>
  </si>
  <si>
    <t>ข้อ 4. ผู้ค้ำประกันไม่พ้นจากความรับผิดเพราะเหตุผู้ให้กู้กระทำการใดๆ ไปเป็นเหตุให้ผู้ค้ำประกัน</t>
  </si>
  <si>
    <t>หรือตามที่ผู้ค้ำประกันได้แจ้งเปลี่ยนแปลงที่อยู่ให้ผู้ให้กู้ทราบภายหลัง ถ้ามีการเปลี่ยนแปลงสถานที่บอกกล่าว</t>
  </si>
  <si>
    <t>แห่งหนี้รายนี้ ผู้ค้ำประกันยินยอมชดใช้ให้ผู้ให้กู้จนครบถ้วน</t>
  </si>
  <si>
    <t>หรือมีกรณีอื่นใดอันทำให้ผู้ให้กู้ไม่ได้รับชำระหนี้ตามที่ระบุไว้ในสัญญา  ผู้ค้ำประกันยังคงต้องรับผิด</t>
  </si>
  <si>
    <t>ไม่อาจเข้ารับช่วงสิทธิได้ทั้งหมดหรือแต่บางส่วนในสิทธิใดๆ อันได้ให้หรืออาจจะได้ให้ไว้แก่ผู้ให้กู้แต่ก่อนหรือในขณะ</t>
  </si>
  <si>
    <t>ข้อ 5.เมื่อผู้กู้ผิดนัด ให้ผู้ให้กู้มีหนังสือบอกกล่าวแก่ผู้ค้ำประกันทั้งหมดตามที่อยู่ที่ระบุในสัญญานี้</t>
  </si>
  <si>
    <t>โดยที่ผู้ค้ำประกันไม่แจ้งให้ผู้ให้กู้ทราบ หากผู้ให้กู้ได้มีหนังสือบอกกล่าว ณ สถานที่ตามที่กำหนดในสัญญาค้ำประกันนี้</t>
  </si>
  <si>
    <t>ผู้ค้ำประกันมิอาจปฏิเสธหรือโต้แย้งใดๆ ว่าหนังสือบอกกล่าวยังไปไม่ถึง หรือยังไม่มีหนังสือบอกกล่าวถึงแก่ผู้ค้ำประกัน</t>
  </si>
  <si>
    <t>ข้อ 6.  สัญญาค้ำประกันนี้มีผลใช้บังคับตั้งแต่วันทำสัญญากู้ยืมเงินดังกล่าวข้างต้น จนถึงวันที่</t>
  </si>
  <si>
    <t xml:space="preserve">ผู้ค้ำประกัน  </t>
  </si>
  <si>
    <t>/ลงชื่อ...</t>
  </si>
  <si>
    <t>ขอรับรองว่าผู้ค้ำประกันที่ลงชื่อในหนังสือค้ำประกันฉบับนี้  ได้ลงลายมือชื่อต่อหน้าข้าพเจ้าจริง</t>
  </si>
  <si>
    <r>
      <rPr>
        <b/>
        <u val="single"/>
        <sz val="15"/>
        <rFont val="AngsanaUPC"/>
        <family val="1"/>
      </rPr>
      <t>หมายเหตุ</t>
    </r>
    <r>
      <rPr>
        <b/>
        <sz val="15"/>
        <rFont val="AngsanaUPC"/>
        <family val="1"/>
      </rPr>
      <t xml:space="preserve"> :</t>
    </r>
    <r>
      <rPr>
        <sz val="15"/>
        <rFont val="AngsanaUPC"/>
        <family val="1"/>
      </rPr>
      <t xml:space="preserve">  การพิมพ์หนังสือค้ำประกันให้จัดพิมพ์ในรูปแบบหน้า - หลัง  ต่อกระดาษ 1 แผ่น เพื่อความรัดกุม สมบูรณ์ของหนังสือฯ</t>
    </r>
  </si>
  <si>
    <r>
      <rPr>
        <b/>
        <sz val="25"/>
        <color indexed="8"/>
        <rFont val="AngsanaUPC"/>
        <family val="1"/>
      </rPr>
      <t>สัญญา</t>
    </r>
    <r>
      <rPr>
        <b/>
        <sz val="25"/>
        <rFont val="AngsanaUPC"/>
        <family val="1"/>
      </rPr>
      <t>ค้ำประกัน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</si>
</sst>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.\ "/>
    <numFmt numFmtId="188" formatCode="[$-1000000]0\-0000\-00000\-00\-0"/>
    <numFmt numFmtId="189" formatCode="#,##0.00_ ;[Red]\-#,##0.0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Times New Roman"/>
      <family val="1"/>
    </font>
    <font>
      <b/>
      <sz val="15.5"/>
      <name val="AngsanaUPC"/>
      <family val="1"/>
    </font>
    <font>
      <sz val="16"/>
      <color indexed="8"/>
      <name val="AngsanaUPC"/>
      <family val="1"/>
    </font>
    <font>
      <sz val="15"/>
      <name val="AngsanaUPC"/>
      <family val="1"/>
    </font>
    <font>
      <b/>
      <sz val="16"/>
      <name val="AngsanaUPC"/>
      <family val="1"/>
    </font>
    <font>
      <b/>
      <i/>
      <sz val="16"/>
      <color indexed="8"/>
      <name val="AngsanaUPC"/>
      <family val="1"/>
    </font>
    <font>
      <b/>
      <sz val="23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AngsanaUPC"/>
      <family val="1"/>
    </font>
    <font>
      <b/>
      <u val="single"/>
      <sz val="15"/>
      <name val="AngsanaUPC"/>
      <family val="1"/>
    </font>
    <font>
      <b/>
      <sz val="15"/>
      <name val="AngsanaUPC"/>
      <family val="1"/>
    </font>
    <font>
      <b/>
      <sz val="25"/>
      <name val="AngsanaUPC"/>
      <family val="1"/>
    </font>
    <font>
      <b/>
      <sz val="25"/>
      <color indexed="8"/>
      <name val="AngsanaUPC"/>
      <family val="1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 style="dotted"/>
      <bottom/>
    </border>
    <border>
      <left/>
      <right/>
      <top style="dotted"/>
      <bottom style="dotted"/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 style="medium">
        <color rgb="FFFF0000"/>
      </top>
      <bottom style="thin"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thin"/>
      <top style="thin"/>
      <bottom style="thin"/>
    </border>
    <border>
      <left/>
      <right style="medium">
        <color rgb="FFFF0000"/>
      </right>
      <top/>
      <bottom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/>
      <top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8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shrinkToFit="1"/>
      <protection locked="0"/>
    </xf>
    <xf numFmtId="49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14" fontId="2" fillId="0" borderId="19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188" fontId="3" fillId="0" borderId="10" xfId="0" applyNumberFormat="1" applyFont="1" applyBorder="1" applyAlignment="1" applyProtection="1">
      <alignment horizont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2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 shrinkToFit="1"/>
      <protection locked="0"/>
    </xf>
    <xf numFmtId="0" fontId="8" fillId="0" borderId="12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/>
    </xf>
    <xf numFmtId="189" fontId="7" fillId="0" borderId="10" xfId="42" applyNumberFormat="1" applyFont="1" applyBorder="1" applyAlignment="1" applyProtection="1">
      <alignment horizontal="center" shrinkToFit="1"/>
      <protection locked="0"/>
    </xf>
    <xf numFmtId="4" fontId="2" fillId="0" borderId="0" xfId="0" applyNumberFormat="1" applyFont="1" applyBorder="1" applyAlignment="1" applyProtection="1">
      <alignment horizontal="center" shrinkToFit="1"/>
      <protection/>
    </xf>
    <xf numFmtId="49" fontId="2" fillId="0" borderId="12" xfId="0" applyNumberFormat="1" applyFont="1" applyBorder="1" applyAlignment="1" applyProtection="1">
      <alignment horizontal="center" shrinkToFit="1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solid"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view="pageBreakPreview" zoomScale="120" zoomScaleSheetLayoutView="120" zoomScalePageLayoutView="0" workbookViewId="0" topLeftCell="A1">
      <selection activeCell="F51" sqref="F51:J51"/>
    </sheetView>
  </sheetViews>
  <sheetFormatPr defaultColWidth="4.140625" defaultRowHeight="15"/>
  <cols>
    <col min="1" max="1" width="6.140625" style="36" customWidth="1"/>
    <col min="2" max="2" width="4.57421875" style="36" customWidth="1"/>
    <col min="3" max="3" width="3.7109375" style="36" customWidth="1"/>
    <col min="4" max="4" width="3.00390625" style="36" bestFit="1" customWidth="1"/>
    <col min="5" max="5" width="4.00390625" style="36" customWidth="1"/>
    <col min="6" max="6" width="5.421875" style="36" customWidth="1"/>
    <col min="7" max="7" width="6.421875" style="36" customWidth="1"/>
    <col min="8" max="8" width="5.28125" style="36" customWidth="1"/>
    <col min="9" max="9" width="4.7109375" style="36" customWidth="1"/>
    <col min="10" max="10" width="4.57421875" style="36" customWidth="1"/>
    <col min="11" max="11" width="5.8515625" style="36" customWidth="1"/>
    <col min="12" max="12" width="7.28125" style="36" customWidth="1"/>
    <col min="13" max="13" width="6.00390625" style="36" customWidth="1"/>
    <col min="14" max="14" width="0.9921875" style="36" customWidth="1"/>
    <col min="15" max="15" width="6.00390625" style="36" customWidth="1"/>
    <col min="16" max="16" width="4.57421875" style="36" customWidth="1"/>
    <col min="17" max="17" width="5.57421875" style="36" customWidth="1"/>
    <col min="18" max="18" width="3.57421875" style="36" customWidth="1"/>
    <col min="19" max="19" width="1.421875" style="1" customWidth="1"/>
    <col min="20" max="20" width="3.8515625" style="1" customWidth="1"/>
    <col min="21" max="21" width="4.140625" style="1" customWidth="1"/>
    <col min="22" max="22" width="4.421875" style="1" hidden="1" customWidth="1"/>
    <col min="23" max="23" width="8.00390625" style="6" hidden="1" customWidth="1"/>
    <col min="24" max="24" width="12.8515625" style="6" hidden="1" customWidth="1"/>
    <col min="25" max="25" width="16.57421875" style="6" hidden="1" customWidth="1"/>
    <col min="26" max="26" width="13.421875" style="6" hidden="1" customWidth="1"/>
    <col min="27" max="27" width="4.140625" style="1" customWidth="1"/>
    <col min="28" max="16384" width="4.140625" style="1" customWidth="1"/>
  </cols>
  <sheetData>
    <row r="1" spans="1:26" ht="37.5" customHeight="1" thickBo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V1" s="55" t="s">
        <v>42</v>
      </c>
      <c r="W1" s="56"/>
      <c r="X1" s="56"/>
      <c r="Y1" s="56"/>
      <c r="Z1" s="57"/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58" t="s">
        <v>0</v>
      </c>
      <c r="J2" s="58"/>
      <c r="K2" s="59"/>
      <c r="L2" s="59"/>
      <c r="M2" s="59"/>
      <c r="N2" s="59"/>
      <c r="O2" s="59"/>
      <c r="P2" s="59"/>
      <c r="Q2" s="59"/>
      <c r="R2" s="59"/>
      <c r="V2" s="18"/>
      <c r="W2" s="19">
        <v>1</v>
      </c>
      <c r="X2" s="19" t="str">
        <f aca="true" t="shared" si="0" ref="X2:X23">SUBSTITUTE(_xlfn.BAHTTEXT(W2),"บาทถ้วน","")</f>
        <v>หนึ่ง</v>
      </c>
      <c r="Y2" s="20">
        <f aca="true" t="shared" si="1" ref="Y2:Y27">+Y3-1</f>
        <v>2530</v>
      </c>
      <c r="Z2" s="21" t="s">
        <v>43</v>
      </c>
    </row>
    <row r="3" spans="1:26" ht="20.25" customHeight="1">
      <c r="A3" s="2"/>
      <c r="B3" s="2"/>
      <c r="C3" s="2"/>
      <c r="D3" s="2"/>
      <c r="E3" s="2"/>
      <c r="F3" s="2"/>
      <c r="G3" s="2"/>
      <c r="H3" s="1"/>
      <c r="I3" s="58" t="s">
        <v>1</v>
      </c>
      <c r="J3" s="58"/>
      <c r="K3" s="3"/>
      <c r="L3" s="4" t="s">
        <v>2</v>
      </c>
      <c r="M3" s="60"/>
      <c r="N3" s="60"/>
      <c r="O3" s="60"/>
      <c r="P3" s="4" t="s">
        <v>3</v>
      </c>
      <c r="Q3" s="61"/>
      <c r="R3" s="61"/>
      <c r="V3" s="22">
        <f ca="1">YEAR(NOW())-IF(MONTH(NOW())&lt;3,1,0)+542</f>
        <v>2558</v>
      </c>
      <c r="W3" s="23">
        <f>W2+1</f>
        <v>2</v>
      </c>
      <c r="X3" s="23" t="str">
        <f t="shared" si="0"/>
        <v>สอง</v>
      </c>
      <c r="Y3" s="13">
        <f t="shared" si="1"/>
        <v>2531</v>
      </c>
      <c r="Z3" s="24" t="s">
        <v>44</v>
      </c>
    </row>
    <row r="4" spans="1:26" ht="5.25" customHeight="1">
      <c r="A4" s="2"/>
      <c r="B4" s="2"/>
      <c r="C4" s="2"/>
      <c r="D4" s="2"/>
      <c r="E4" s="2"/>
      <c r="F4" s="2"/>
      <c r="G4" s="2"/>
      <c r="H4" s="1"/>
      <c r="I4" s="1"/>
      <c r="J4" s="5"/>
      <c r="K4" s="5"/>
      <c r="L4" s="5"/>
      <c r="M4" s="4"/>
      <c r="N4" s="4"/>
      <c r="O4" s="4"/>
      <c r="P4" s="2"/>
      <c r="Q4" s="6"/>
      <c r="R4" s="6"/>
      <c r="V4" s="22">
        <f ca="1">YEAR(NOW())-IF(MONTH(NOW())&lt;3,1,0)+543</f>
        <v>2559</v>
      </c>
      <c r="W4" s="23">
        <f aca="true" t="shared" si="2" ref="W4:W67">W3+1</f>
        <v>3</v>
      </c>
      <c r="X4" s="23" t="str">
        <f t="shared" si="0"/>
        <v>สาม</v>
      </c>
      <c r="Y4" s="13">
        <f t="shared" si="1"/>
        <v>2532</v>
      </c>
      <c r="Z4" s="24" t="s">
        <v>45</v>
      </c>
    </row>
    <row r="5" spans="1:26" ht="21.75" customHeight="1">
      <c r="A5" s="58"/>
      <c r="B5" s="58"/>
      <c r="C5" s="7">
        <v>1</v>
      </c>
      <c r="D5" s="62" t="s">
        <v>4</v>
      </c>
      <c r="E5" s="62"/>
      <c r="F5" s="59"/>
      <c r="G5" s="59"/>
      <c r="H5" s="59"/>
      <c r="I5" s="59"/>
      <c r="J5" s="59"/>
      <c r="K5" s="58" t="s">
        <v>5</v>
      </c>
      <c r="L5" s="58"/>
      <c r="M5" s="58"/>
      <c r="N5" s="58"/>
      <c r="O5" s="63"/>
      <c r="P5" s="63"/>
      <c r="Q5" s="63"/>
      <c r="R5" s="63"/>
      <c r="V5" s="22">
        <f aca="true" t="shared" si="3" ref="V5:V33">V4+1</f>
        <v>2560</v>
      </c>
      <c r="W5" s="23">
        <f t="shared" si="2"/>
        <v>4</v>
      </c>
      <c r="X5" s="23" t="str">
        <f t="shared" si="0"/>
        <v>สี่</v>
      </c>
      <c r="Y5" s="13">
        <f t="shared" si="1"/>
        <v>2533</v>
      </c>
      <c r="Z5" s="24" t="s">
        <v>46</v>
      </c>
    </row>
    <row r="6" spans="1:26" ht="21.75" customHeight="1">
      <c r="A6" s="2" t="s">
        <v>6</v>
      </c>
      <c r="B6" s="8"/>
      <c r="C6" s="58" t="s">
        <v>7</v>
      </c>
      <c r="D6" s="58"/>
      <c r="E6" s="58"/>
      <c r="F6" s="58"/>
      <c r="G6" s="64"/>
      <c r="H6" s="64"/>
      <c r="I6" s="4" t="s">
        <v>8</v>
      </c>
      <c r="J6" s="65"/>
      <c r="K6" s="65"/>
      <c r="L6" s="9" t="s">
        <v>9</v>
      </c>
      <c r="M6" s="59"/>
      <c r="N6" s="59"/>
      <c r="O6" s="59"/>
      <c r="P6" s="59"/>
      <c r="Q6" s="59"/>
      <c r="R6" s="59"/>
      <c r="V6" s="22">
        <f t="shared" si="3"/>
        <v>2561</v>
      </c>
      <c r="W6" s="23">
        <f t="shared" si="2"/>
        <v>5</v>
      </c>
      <c r="X6" s="23" t="str">
        <f t="shared" si="0"/>
        <v>ห้า</v>
      </c>
      <c r="Y6" s="13">
        <f t="shared" si="1"/>
        <v>2534</v>
      </c>
      <c r="Z6" s="24" t="s">
        <v>47</v>
      </c>
    </row>
    <row r="7" spans="1:26" ht="21.75" customHeight="1">
      <c r="A7" s="2" t="str">
        <f>IF(L6="แขวง","เขต","อำเภอ")</f>
        <v>อำเภอ</v>
      </c>
      <c r="B7" s="59"/>
      <c r="C7" s="59"/>
      <c r="D7" s="59"/>
      <c r="E7" s="59"/>
      <c r="F7" s="59"/>
      <c r="G7" s="6" t="s">
        <v>10</v>
      </c>
      <c r="H7" s="59"/>
      <c r="I7" s="59"/>
      <c r="J7" s="59"/>
      <c r="K7" s="59"/>
      <c r="L7" s="59"/>
      <c r="M7" s="66" t="s">
        <v>11</v>
      </c>
      <c r="N7" s="66"/>
      <c r="O7" s="67"/>
      <c r="P7" s="67"/>
      <c r="Q7" s="67"/>
      <c r="R7" s="67"/>
      <c r="V7" s="22">
        <f t="shared" si="3"/>
        <v>2562</v>
      </c>
      <c r="W7" s="23">
        <f t="shared" si="2"/>
        <v>6</v>
      </c>
      <c r="X7" s="23" t="str">
        <f t="shared" si="0"/>
        <v>หก</v>
      </c>
      <c r="Y7" s="13">
        <f t="shared" si="1"/>
        <v>2535</v>
      </c>
      <c r="Z7" s="24" t="s">
        <v>48</v>
      </c>
    </row>
    <row r="8" spans="1:26" ht="21.75" customHeight="1">
      <c r="A8" s="58"/>
      <c r="B8" s="58"/>
      <c r="C8" s="7">
        <f>1+C5</f>
        <v>2</v>
      </c>
      <c r="D8" s="2" t="s">
        <v>4</v>
      </c>
      <c r="E8" s="2"/>
      <c r="F8" s="59"/>
      <c r="G8" s="59"/>
      <c r="H8" s="59"/>
      <c r="I8" s="59"/>
      <c r="J8" s="59"/>
      <c r="K8" s="58" t="s">
        <v>5</v>
      </c>
      <c r="L8" s="58"/>
      <c r="M8" s="58"/>
      <c r="N8" s="58"/>
      <c r="O8" s="63"/>
      <c r="P8" s="63"/>
      <c r="Q8" s="63"/>
      <c r="R8" s="63"/>
      <c r="V8" s="22">
        <f t="shared" si="3"/>
        <v>2563</v>
      </c>
      <c r="W8" s="23">
        <f t="shared" si="2"/>
        <v>7</v>
      </c>
      <c r="X8" s="23" t="str">
        <f t="shared" si="0"/>
        <v>เจ็ด</v>
      </c>
      <c r="Y8" s="13">
        <f t="shared" si="1"/>
        <v>2536</v>
      </c>
      <c r="Z8" s="24" t="s">
        <v>49</v>
      </c>
    </row>
    <row r="9" spans="1:26" ht="21.75" customHeight="1">
      <c r="A9" s="2" t="s">
        <v>6</v>
      </c>
      <c r="B9" s="8"/>
      <c r="C9" s="58" t="s">
        <v>7</v>
      </c>
      <c r="D9" s="58"/>
      <c r="E9" s="58"/>
      <c r="F9" s="58"/>
      <c r="G9" s="64"/>
      <c r="H9" s="64"/>
      <c r="I9" s="4" t="s">
        <v>8</v>
      </c>
      <c r="J9" s="65"/>
      <c r="K9" s="65"/>
      <c r="L9" s="9" t="s">
        <v>9</v>
      </c>
      <c r="M9" s="59"/>
      <c r="N9" s="59"/>
      <c r="O9" s="59"/>
      <c r="P9" s="59"/>
      <c r="Q9" s="59"/>
      <c r="R9" s="59"/>
      <c r="V9" s="22">
        <f t="shared" si="3"/>
        <v>2564</v>
      </c>
      <c r="W9" s="23">
        <f t="shared" si="2"/>
        <v>8</v>
      </c>
      <c r="X9" s="23" t="str">
        <f t="shared" si="0"/>
        <v>แปด</v>
      </c>
      <c r="Y9" s="13">
        <f t="shared" si="1"/>
        <v>2537</v>
      </c>
      <c r="Z9" s="24" t="s">
        <v>50</v>
      </c>
    </row>
    <row r="10" spans="1:26" ht="21.75" customHeight="1">
      <c r="A10" s="2" t="str">
        <f>IF(L9="แขวง","เขต","อำเภอ")</f>
        <v>อำเภอ</v>
      </c>
      <c r="B10" s="59"/>
      <c r="C10" s="59"/>
      <c r="D10" s="59"/>
      <c r="E10" s="59"/>
      <c r="F10" s="59"/>
      <c r="G10" s="6" t="s">
        <v>10</v>
      </c>
      <c r="H10" s="59"/>
      <c r="I10" s="59"/>
      <c r="J10" s="59"/>
      <c r="K10" s="59"/>
      <c r="L10" s="59"/>
      <c r="M10" s="10" t="s">
        <v>11</v>
      </c>
      <c r="N10" s="61"/>
      <c r="O10" s="61"/>
      <c r="P10" s="61"/>
      <c r="Q10" s="61"/>
      <c r="R10" s="61"/>
      <c r="V10" s="22">
        <f t="shared" si="3"/>
        <v>2565</v>
      </c>
      <c r="W10" s="23">
        <f t="shared" si="2"/>
        <v>9</v>
      </c>
      <c r="X10" s="23" t="str">
        <f t="shared" si="0"/>
        <v>เก้า</v>
      </c>
      <c r="Y10" s="13">
        <f t="shared" si="1"/>
        <v>2538</v>
      </c>
      <c r="Z10" s="24" t="s">
        <v>51</v>
      </c>
    </row>
    <row r="11" spans="1:26" ht="21.75" customHeight="1">
      <c r="A11" s="58"/>
      <c r="B11" s="58"/>
      <c r="C11" s="7">
        <f>1+C8</f>
        <v>3</v>
      </c>
      <c r="D11" s="2" t="s">
        <v>4</v>
      </c>
      <c r="E11" s="2"/>
      <c r="F11" s="59"/>
      <c r="G11" s="59"/>
      <c r="H11" s="59"/>
      <c r="I11" s="59"/>
      <c r="J11" s="59"/>
      <c r="K11" s="58" t="s">
        <v>5</v>
      </c>
      <c r="L11" s="58"/>
      <c r="M11" s="58"/>
      <c r="N11" s="58"/>
      <c r="O11" s="63"/>
      <c r="P11" s="63"/>
      <c r="Q11" s="63"/>
      <c r="R11" s="63"/>
      <c r="V11" s="22">
        <f t="shared" si="3"/>
        <v>2566</v>
      </c>
      <c r="W11" s="23">
        <f t="shared" si="2"/>
        <v>10</v>
      </c>
      <c r="X11" s="23" t="str">
        <f t="shared" si="0"/>
        <v>สิบ</v>
      </c>
      <c r="Y11" s="13">
        <f t="shared" si="1"/>
        <v>2539</v>
      </c>
      <c r="Z11" s="24" t="s">
        <v>52</v>
      </c>
    </row>
    <row r="12" spans="1:26" ht="21.75" customHeight="1">
      <c r="A12" s="2" t="s">
        <v>6</v>
      </c>
      <c r="B12" s="8"/>
      <c r="C12" s="58" t="s">
        <v>7</v>
      </c>
      <c r="D12" s="58"/>
      <c r="E12" s="58"/>
      <c r="F12" s="58"/>
      <c r="G12" s="64"/>
      <c r="H12" s="64"/>
      <c r="I12" s="4" t="s">
        <v>8</v>
      </c>
      <c r="J12" s="65"/>
      <c r="K12" s="65"/>
      <c r="L12" s="9" t="s">
        <v>9</v>
      </c>
      <c r="M12" s="59"/>
      <c r="N12" s="59"/>
      <c r="O12" s="59"/>
      <c r="P12" s="59"/>
      <c r="Q12" s="59"/>
      <c r="R12" s="59"/>
      <c r="V12" s="22">
        <f t="shared" si="3"/>
        <v>2567</v>
      </c>
      <c r="W12" s="23">
        <f t="shared" si="2"/>
        <v>11</v>
      </c>
      <c r="X12" s="23" t="str">
        <f t="shared" si="0"/>
        <v>สิบเอ็ด</v>
      </c>
      <c r="Y12" s="13">
        <f t="shared" si="1"/>
        <v>2540</v>
      </c>
      <c r="Z12" s="24" t="s">
        <v>53</v>
      </c>
    </row>
    <row r="13" spans="1:26" ht="21.75" customHeight="1">
      <c r="A13" s="2" t="str">
        <f>IF(L12="แขวง","เขต","อำเภอ")</f>
        <v>อำเภอ</v>
      </c>
      <c r="B13" s="59"/>
      <c r="C13" s="59"/>
      <c r="D13" s="59"/>
      <c r="E13" s="59"/>
      <c r="F13" s="59"/>
      <c r="G13" s="6" t="s">
        <v>10</v>
      </c>
      <c r="H13" s="59"/>
      <c r="I13" s="59"/>
      <c r="J13" s="59"/>
      <c r="K13" s="59"/>
      <c r="L13" s="59"/>
      <c r="M13" s="10" t="s">
        <v>11</v>
      </c>
      <c r="N13" s="61"/>
      <c r="O13" s="61"/>
      <c r="P13" s="61"/>
      <c r="Q13" s="61"/>
      <c r="R13" s="61"/>
      <c r="V13" s="22">
        <f t="shared" si="3"/>
        <v>2568</v>
      </c>
      <c r="W13" s="23">
        <f t="shared" si="2"/>
        <v>12</v>
      </c>
      <c r="X13" s="23" t="str">
        <f t="shared" si="0"/>
        <v>สิบสอง</v>
      </c>
      <c r="Y13" s="13">
        <f t="shared" si="1"/>
        <v>2541</v>
      </c>
      <c r="Z13" s="24" t="s">
        <v>54</v>
      </c>
    </row>
    <row r="14" spans="1:26" ht="21.75" customHeight="1">
      <c r="A14" s="58"/>
      <c r="B14" s="58"/>
      <c r="C14" s="7">
        <f>1+C11</f>
        <v>4</v>
      </c>
      <c r="D14" s="2" t="s">
        <v>4</v>
      </c>
      <c r="E14" s="2"/>
      <c r="F14" s="59"/>
      <c r="G14" s="59"/>
      <c r="H14" s="59"/>
      <c r="I14" s="59"/>
      <c r="J14" s="59"/>
      <c r="K14" s="58" t="s">
        <v>5</v>
      </c>
      <c r="L14" s="58"/>
      <c r="M14" s="58"/>
      <c r="N14" s="58"/>
      <c r="O14" s="63"/>
      <c r="P14" s="63"/>
      <c r="Q14" s="63"/>
      <c r="R14" s="63"/>
      <c r="V14" s="22">
        <f t="shared" si="3"/>
        <v>2569</v>
      </c>
      <c r="W14" s="23">
        <f t="shared" si="2"/>
        <v>13</v>
      </c>
      <c r="X14" s="23" t="str">
        <f t="shared" si="0"/>
        <v>สิบสาม</v>
      </c>
      <c r="Y14" s="13">
        <f t="shared" si="1"/>
        <v>2542</v>
      </c>
      <c r="Z14" s="24"/>
    </row>
    <row r="15" spans="1:26" ht="21.75" customHeight="1">
      <c r="A15" s="2" t="s">
        <v>6</v>
      </c>
      <c r="B15" s="8"/>
      <c r="C15" s="58" t="s">
        <v>7</v>
      </c>
      <c r="D15" s="58"/>
      <c r="E15" s="58"/>
      <c r="F15" s="58"/>
      <c r="G15" s="64"/>
      <c r="H15" s="64"/>
      <c r="I15" s="4" t="s">
        <v>8</v>
      </c>
      <c r="J15" s="65"/>
      <c r="K15" s="65"/>
      <c r="L15" s="9" t="s">
        <v>9</v>
      </c>
      <c r="M15" s="59"/>
      <c r="N15" s="59"/>
      <c r="O15" s="59"/>
      <c r="P15" s="59"/>
      <c r="Q15" s="59"/>
      <c r="R15" s="59"/>
      <c r="V15" s="22">
        <f t="shared" si="3"/>
        <v>2570</v>
      </c>
      <c r="W15" s="23">
        <f t="shared" si="2"/>
        <v>14</v>
      </c>
      <c r="X15" s="23" t="str">
        <f t="shared" si="0"/>
        <v>สิบสี่</v>
      </c>
      <c r="Y15" s="13">
        <f t="shared" si="1"/>
        <v>2543</v>
      </c>
      <c r="Z15" s="24"/>
    </row>
    <row r="16" spans="1:26" ht="21.75" customHeight="1">
      <c r="A16" s="2" t="str">
        <f>IF(L15="แขวง","เขต","อำเภอ")</f>
        <v>อำเภอ</v>
      </c>
      <c r="B16" s="59"/>
      <c r="C16" s="59"/>
      <c r="D16" s="59"/>
      <c r="E16" s="59"/>
      <c r="F16" s="59"/>
      <c r="G16" s="6" t="s">
        <v>10</v>
      </c>
      <c r="H16" s="59"/>
      <c r="I16" s="59"/>
      <c r="J16" s="59"/>
      <c r="K16" s="59"/>
      <c r="L16" s="59"/>
      <c r="M16" s="10" t="s">
        <v>11</v>
      </c>
      <c r="N16" s="61"/>
      <c r="O16" s="61"/>
      <c r="P16" s="61"/>
      <c r="Q16" s="61"/>
      <c r="R16" s="61"/>
      <c r="V16" s="22">
        <f t="shared" si="3"/>
        <v>2571</v>
      </c>
      <c r="W16" s="23">
        <f t="shared" si="2"/>
        <v>15</v>
      </c>
      <c r="X16" s="23" t="str">
        <f t="shared" si="0"/>
        <v>สิบห้า</v>
      </c>
      <c r="Y16" s="13">
        <f t="shared" si="1"/>
        <v>2544</v>
      </c>
      <c r="Z16" s="24"/>
    </row>
    <row r="17" spans="1:26" ht="21.75" customHeight="1">
      <c r="A17" s="58"/>
      <c r="B17" s="58"/>
      <c r="C17" s="7">
        <f>1+C14</f>
        <v>5</v>
      </c>
      <c r="D17" s="2" t="s">
        <v>4</v>
      </c>
      <c r="E17" s="2"/>
      <c r="F17" s="59"/>
      <c r="G17" s="59"/>
      <c r="H17" s="59"/>
      <c r="I17" s="59"/>
      <c r="J17" s="59"/>
      <c r="K17" s="58" t="s">
        <v>5</v>
      </c>
      <c r="L17" s="58"/>
      <c r="M17" s="58"/>
      <c r="N17" s="58"/>
      <c r="O17" s="63"/>
      <c r="P17" s="63"/>
      <c r="Q17" s="63"/>
      <c r="R17" s="63"/>
      <c r="V17" s="22">
        <f t="shared" si="3"/>
        <v>2572</v>
      </c>
      <c r="W17" s="23">
        <f t="shared" si="2"/>
        <v>16</v>
      </c>
      <c r="X17" s="23" t="str">
        <f t="shared" si="0"/>
        <v>สิบหก</v>
      </c>
      <c r="Y17" s="13">
        <f t="shared" si="1"/>
        <v>2545</v>
      </c>
      <c r="Z17" s="24"/>
    </row>
    <row r="18" spans="1:26" ht="21.75" customHeight="1">
      <c r="A18" s="2" t="s">
        <v>6</v>
      </c>
      <c r="B18" s="8"/>
      <c r="C18" s="58" t="s">
        <v>7</v>
      </c>
      <c r="D18" s="58"/>
      <c r="E18" s="58"/>
      <c r="F18" s="58"/>
      <c r="G18" s="64"/>
      <c r="H18" s="64"/>
      <c r="I18" s="4" t="s">
        <v>8</v>
      </c>
      <c r="J18" s="65"/>
      <c r="K18" s="65"/>
      <c r="L18" s="9" t="s">
        <v>9</v>
      </c>
      <c r="M18" s="59"/>
      <c r="N18" s="59"/>
      <c r="O18" s="59"/>
      <c r="P18" s="59"/>
      <c r="Q18" s="59"/>
      <c r="R18" s="59"/>
      <c r="V18" s="22">
        <f t="shared" si="3"/>
        <v>2573</v>
      </c>
      <c r="W18" s="23">
        <f t="shared" si="2"/>
        <v>17</v>
      </c>
      <c r="X18" s="23" t="str">
        <f t="shared" si="0"/>
        <v>สิบเจ็ด</v>
      </c>
      <c r="Y18" s="13">
        <f t="shared" si="1"/>
        <v>2546</v>
      </c>
      <c r="Z18" s="24"/>
    </row>
    <row r="19" spans="1:26" ht="21.75" customHeight="1">
      <c r="A19" s="2" t="str">
        <f>IF(L18="แขวง","เขต","อำเภอ")</f>
        <v>อำเภอ</v>
      </c>
      <c r="B19" s="59"/>
      <c r="C19" s="59"/>
      <c r="D19" s="59"/>
      <c r="E19" s="59"/>
      <c r="F19" s="59"/>
      <c r="G19" s="6" t="s">
        <v>10</v>
      </c>
      <c r="H19" s="59"/>
      <c r="I19" s="59"/>
      <c r="J19" s="59"/>
      <c r="K19" s="59"/>
      <c r="L19" s="59"/>
      <c r="M19" s="10" t="s">
        <v>11</v>
      </c>
      <c r="N19" s="61"/>
      <c r="O19" s="61"/>
      <c r="P19" s="61"/>
      <c r="Q19" s="61"/>
      <c r="R19" s="61"/>
      <c r="V19" s="22">
        <f t="shared" si="3"/>
        <v>2574</v>
      </c>
      <c r="W19" s="23">
        <f t="shared" si="2"/>
        <v>18</v>
      </c>
      <c r="X19" s="23" t="str">
        <f t="shared" si="0"/>
        <v>สิบแปด</v>
      </c>
      <c r="Y19" s="13">
        <f t="shared" si="1"/>
        <v>2547</v>
      </c>
      <c r="Z19" s="24"/>
    </row>
    <row r="20" spans="1:26" ht="21.75" customHeight="1">
      <c r="A20" s="58"/>
      <c r="B20" s="58"/>
      <c r="C20" s="7">
        <f>1+C17</f>
        <v>6</v>
      </c>
      <c r="D20" s="2" t="s">
        <v>4</v>
      </c>
      <c r="E20" s="2"/>
      <c r="F20" s="59"/>
      <c r="G20" s="59"/>
      <c r="H20" s="59"/>
      <c r="I20" s="59"/>
      <c r="J20" s="59"/>
      <c r="K20" s="58" t="s">
        <v>5</v>
      </c>
      <c r="L20" s="58"/>
      <c r="M20" s="58"/>
      <c r="N20" s="58"/>
      <c r="O20" s="63"/>
      <c r="P20" s="63"/>
      <c r="Q20" s="63"/>
      <c r="R20" s="63"/>
      <c r="V20" s="22">
        <f t="shared" si="3"/>
        <v>2575</v>
      </c>
      <c r="W20" s="23">
        <f t="shared" si="2"/>
        <v>19</v>
      </c>
      <c r="X20" s="23" t="str">
        <f t="shared" si="0"/>
        <v>สิบเก้า</v>
      </c>
      <c r="Y20" s="13">
        <f t="shared" si="1"/>
        <v>2548</v>
      </c>
      <c r="Z20" s="24"/>
    </row>
    <row r="21" spans="1:26" ht="21.75" customHeight="1">
      <c r="A21" s="2" t="s">
        <v>6</v>
      </c>
      <c r="B21" s="8"/>
      <c r="C21" s="58" t="s">
        <v>7</v>
      </c>
      <c r="D21" s="58"/>
      <c r="E21" s="58"/>
      <c r="F21" s="58"/>
      <c r="G21" s="64"/>
      <c r="H21" s="64"/>
      <c r="I21" s="4" t="s">
        <v>8</v>
      </c>
      <c r="J21" s="65"/>
      <c r="K21" s="65"/>
      <c r="L21" s="9" t="s">
        <v>9</v>
      </c>
      <c r="M21" s="59"/>
      <c r="N21" s="59"/>
      <c r="O21" s="59"/>
      <c r="P21" s="59"/>
      <c r="Q21" s="59"/>
      <c r="R21" s="59"/>
      <c r="V21" s="22">
        <f>V20+1</f>
        <v>2576</v>
      </c>
      <c r="W21" s="23">
        <f t="shared" si="2"/>
        <v>20</v>
      </c>
      <c r="X21" s="23" t="str">
        <f t="shared" si="0"/>
        <v>ยี่สิบ</v>
      </c>
      <c r="Y21" s="13">
        <f t="shared" si="1"/>
        <v>2549</v>
      </c>
      <c r="Z21" s="24"/>
    </row>
    <row r="22" spans="1:26" ht="21.75" customHeight="1">
      <c r="A22" s="2" t="str">
        <f>IF(L21="แขวง","เขต","อำเภอ")</f>
        <v>อำเภอ</v>
      </c>
      <c r="B22" s="59"/>
      <c r="C22" s="59"/>
      <c r="D22" s="59"/>
      <c r="E22" s="59"/>
      <c r="F22" s="59"/>
      <c r="G22" s="6" t="s">
        <v>10</v>
      </c>
      <c r="H22" s="59"/>
      <c r="I22" s="59"/>
      <c r="J22" s="59"/>
      <c r="K22" s="59"/>
      <c r="L22" s="59"/>
      <c r="M22" s="10" t="s">
        <v>11</v>
      </c>
      <c r="N22" s="61"/>
      <c r="O22" s="61"/>
      <c r="P22" s="61"/>
      <c r="Q22" s="61"/>
      <c r="R22" s="61"/>
      <c r="V22" s="22">
        <f t="shared" si="3"/>
        <v>2577</v>
      </c>
      <c r="W22" s="23">
        <f t="shared" si="2"/>
        <v>21</v>
      </c>
      <c r="X22" s="23" t="str">
        <f t="shared" si="0"/>
        <v>ยี่สิบเอ็ด</v>
      </c>
      <c r="Y22" s="13">
        <f t="shared" si="1"/>
        <v>2550</v>
      </c>
      <c r="Z22" s="24"/>
    </row>
    <row r="23" spans="1:26" ht="21.75" customHeight="1">
      <c r="A23" s="58"/>
      <c r="B23" s="58"/>
      <c r="C23" s="7">
        <f>1+C20</f>
        <v>7</v>
      </c>
      <c r="D23" s="2" t="s">
        <v>4</v>
      </c>
      <c r="E23" s="2"/>
      <c r="F23" s="59"/>
      <c r="G23" s="59"/>
      <c r="H23" s="59"/>
      <c r="I23" s="59"/>
      <c r="J23" s="59"/>
      <c r="K23" s="58" t="s">
        <v>5</v>
      </c>
      <c r="L23" s="58"/>
      <c r="M23" s="58"/>
      <c r="N23" s="58"/>
      <c r="O23" s="63"/>
      <c r="P23" s="63"/>
      <c r="Q23" s="63"/>
      <c r="R23" s="63"/>
      <c r="V23" s="22">
        <f t="shared" si="3"/>
        <v>2578</v>
      </c>
      <c r="W23" s="23">
        <f t="shared" si="2"/>
        <v>22</v>
      </c>
      <c r="X23" s="23" t="str">
        <f t="shared" si="0"/>
        <v>ยี่สิบสอง</v>
      </c>
      <c r="Y23" s="13">
        <f t="shared" si="1"/>
        <v>2551</v>
      </c>
      <c r="Z23" s="24"/>
    </row>
    <row r="24" spans="1:26" ht="21.75" customHeight="1">
      <c r="A24" s="2" t="s">
        <v>6</v>
      </c>
      <c r="B24" s="8"/>
      <c r="C24" s="58" t="s">
        <v>7</v>
      </c>
      <c r="D24" s="58"/>
      <c r="E24" s="58"/>
      <c r="F24" s="58"/>
      <c r="G24" s="64"/>
      <c r="H24" s="64"/>
      <c r="I24" s="4" t="s">
        <v>8</v>
      </c>
      <c r="J24" s="65"/>
      <c r="K24" s="65"/>
      <c r="L24" s="9" t="s">
        <v>9</v>
      </c>
      <c r="M24" s="59"/>
      <c r="N24" s="59"/>
      <c r="O24" s="59"/>
      <c r="P24" s="59"/>
      <c r="Q24" s="59"/>
      <c r="R24" s="59"/>
      <c r="V24" s="22">
        <f t="shared" si="3"/>
        <v>2579</v>
      </c>
      <c r="W24" s="23">
        <f t="shared" si="2"/>
        <v>23</v>
      </c>
      <c r="X24" s="23" t="str">
        <f>SUBSTITUTE(_xlfn.BAHTTEXT(W24),"บาทถ้วน","")</f>
        <v>ยี่สิบสาม</v>
      </c>
      <c r="Y24" s="13">
        <f t="shared" si="1"/>
        <v>2552</v>
      </c>
      <c r="Z24" s="24"/>
    </row>
    <row r="25" spans="1:26" ht="21.75" customHeight="1">
      <c r="A25" s="2" t="str">
        <f>IF(L24="แขวง","เขต","อำเภอ")</f>
        <v>อำเภอ</v>
      </c>
      <c r="B25" s="59"/>
      <c r="C25" s="59"/>
      <c r="D25" s="59"/>
      <c r="E25" s="59"/>
      <c r="F25" s="59"/>
      <c r="G25" s="6" t="s">
        <v>10</v>
      </c>
      <c r="H25" s="59"/>
      <c r="I25" s="59"/>
      <c r="J25" s="59"/>
      <c r="K25" s="59"/>
      <c r="L25" s="59"/>
      <c r="M25" s="10" t="s">
        <v>11</v>
      </c>
      <c r="N25" s="67"/>
      <c r="O25" s="67"/>
      <c r="P25" s="67"/>
      <c r="Q25" s="67"/>
      <c r="R25" s="67"/>
      <c r="V25" s="22">
        <f t="shared" si="3"/>
        <v>2580</v>
      </c>
      <c r="W25" s="23">
        <f t="shared" si="2"/>
        <v>24</v>
      </c>
      <c r="X25" s="23" t="str">
        <f aca="true" t="shared" si="4" ref="X25:X87">SUBSTITUTE(_xlfn.BAHTTEXT(W25),"บาทถ้วน","")</f>
        <v>ยี่สิบสี่</v>
      </c>
      <c r="Y25" s="13">
        <f t="shared" si="1"/>
        <v>2553</v>
      </c>
      <c r="Z25" s="24"/>
    </row>
    <row r="26" spans="1:26" ht="21.75" customHeight="1">
      <c r="A26" s="58"/>
      <c r="B26" s="58"/>
      <c r="C26" s="7">
        <f>1+C23</f>
        <v>8</v>
      </c>
      <c r="D26" s="2" t="s">
        <v>4</v>
      </c>
      <c r="E26" s="2"/>
      <c r="F26" s="59"/>
      <c r="G26" s="59"/>
      <c r="H26" s="59"/>
      <c r="I26" s="59"/>
      <c r="J26" s="59"/>
      <c r="K26" s="58" t="s">
        <v>5</v>
      </c>
      <c r="L26" s="58"/>
      <c r="M26" s="58"/>
      <c r="N26" s="58"/>
      <c r="O26" s="63"/>
      <c r="P26" s="63"/>
      <c r="Q26" s="63"/>
      <c r="R26" s="63"/>
      <c r="V26" s="22">
        <f t="shared" si="3"/>
        <v>2581</v>
      </c>
      <c r="W26" s="23">
        <f t="shared" si="2"/>
        <v>25</v>
      </c>
      <c r="X26" s="23" t="str">
        <f t="shared" si="4"/>
        <v>ยี่สิบห้า</v>
      </c>
      <c r="Y26" s="13">
        <f t="shared" si="1"/>
        <v>2554</v>
      </c>
      <c r="Z26" s="24"/>
    </row>
    <row r="27" spans="1:26" ht="21.75" customHeight="1">
      <c r="A27" s="2" t="s">
        <v>6</v>
      </c>
      <c r="B27" s="8"/>
      <c r="C27" s="58" t="s">
        <v>7</v>
      </c>
      <c r="D27" s="58"/>
      <c r="E27" s="58"/>
      <c r="F27" s="58"/>
      <c r="G27" s="64"/>
      <c r="H27" s="64"/>
      <c r="I27" s="4" t="s">
        <v>8</v>
      </c>
      <c r="J27" s="65"/>
      <c r="K27" s="65"/>
      <c r="L27" s="9" t="s">
        <v>9</v>
      </c>
      <c r="M27" s="59"/>
      <c r="N27" s="59"/>
      <c r="O27" s="59"/>
      <c r="P27" s="59"/>
      <c r="Q27" s="59"/>
      <c r="R27" s="59"/>
      <c r="V27" s="22">
        <f t="shared" si="3"/>
        <v>2582</v>
      </c>
      <c r="W27" s="23">
        <f t="shared" si="2"/>
        <v>26</v>
      </c>
      <c r="X27" s="23" t="str">
        <f t="shared" si="4"/>
        <v>ยี่สิบหก</v>
      </c>
      <c r="Y27" s="13">
        <f t="shared" si="1"/>
        <v>2555</v>
      </c>
      <c r="Z27" s="24"/>
    </row>
    <row r="28" spans="1:26" ht="21.75" customHeight="1">
      <c r="A28" s="2" t="str">
        <f>IF(L27="แขวง","เขต","อำเภอ")</f>
        <v>อำเภอ</v>
      </c>
      <c r="B28" s="59"/>
      <c r="C28" s="59"/>
      <c r="D28" s="59"/>
      <c r="E28" s="59"/>
      <c r="F28" s="59"/>
      <c r="G28" s="6" t="s">
        <v>10</v>
      </c>
      <c r="H28" s="59"/>
      <c r="I28" s="59"/>
      <c r="J28" s="59"/>
      <c r="K28" s="59"/>
      <c r="L28" s="59"/>
      <c r="M28" s="10" t="s">
        <v>11</v>
      </c>
      <c r="N28" s="61"/>
      <c r="O28" s="61"/>
      <c r="P28" s="61"/>
      <c r="Q28" s="61"/>
      <c r="R28" s="61"/>
      <c r="V28" s="22">
        <f t="shared" si="3"/>
        <v>2583</v>
      </c>
      <c r="W28" s="23">
        <f t="shared" si="2"/>
        <v>27</v>
      </c>
      <c r="X28" s="23" t="str">
        <f t="shared" si="4"/>
        <v>ยี่สิบเจ็ด</v>
      </c>
      <c r="Y28" s="13">
        <f>+Y29-1</f>
        <v>2556</v>
      </c>
      <c r="Z28" s="24"/>
    </row>
    <row r="29" spans="1:26" ht="21.75" customHeight="1">
      <c r="A29" s="58"/>
      <c r="B29" s="58"/>
      <c r="C29" s="7">
        <f>1+C26</f>
        <v>9</v>
      </c>
      <c r="D29" s="2" t="s">
        <v>4</v>
      </c>
      <c r="E29" s="2"/>
      <c r="F29" s="59"/>
      <c r="G29" s="59"/>
      <c r="H29" s="59"/>
      <c r="I29" s="59"/>
      <c r="J29" s="59"/>
      <c r="K29" s="58" t="s">
        <v>5</v>
      </c>
      <c r="L29" s="58"/>
      <c r="M29" s="58"/>
      <c r="N29" s="58"/>
      <c r="O29" s="63"/>
      <c r="P29" s="63"/>
      <c r="Q29" s="63"/>
      <c r="R29" s="63"/>
      <c r="V29" s="22">
        <f t="shared" si="3"/>
        <v>2584</v>
      </c>
      <c r="W29" s="23">
        <f t="shared" si="2"/>
        <v>28</v>
      </c>
      <c r="X29" s="23" t="str">
        <f t="shared" si="4"/>
        <v>ยี่สิบแปด</v>
      </c>
      <c r="Y29" s="25">
        <f ca="1">YEAR(NOW())-IF(MONTH(NOW())&lt;3,1,0)+541</f>
        <v>2557</v>
      </c>
      <c r="Z29" s="24"/>
    </row>
    <row r="30" spans="1:26" ht="21.75" customHeight="1">
      <c r="A30" s="2" t="s">
        <v>6</v>
      </c>
      <c r="B30" s="8"/>
      <c r="C30" s="58" t="s">
        <v>7</v>
      </c>
      <c r="D30" s="58"/>
      <c r="E30" s="58"/>
      <c r="F30" s="58"/>
      <c r="G30" s="64"/>
      <c r="H30" s="64"/>
      <c r="I30" s="4" t="s">
        <v>8</v>
      </c>
      <c r="J30" s="65"/>
      <c r="K30" s="65"/>
      <c r="L30" s="9" t="s">
        <v>9</v>
      </c>
      <c r="M30" s="59"/>
      <c r="N30" s="59"/>
      <c r="O30" s="59"/>
      <c r="P30" s="59"/>
      <c r="Q30" s="59"/>
      <c r="R30" s="59"/>
      <c r="V30" s="22">
        <f t="shared" si="3"/>
        <v>2585</v>
      </c>
      <c r="W30" s="23">
        <f t="shared" si="2"/>
        <v>29</v>
      </c>
      <c r="X30" s="23" t="str">
        <f t="shared" si="4"/>
        <v>ยี่สิบเก้า</v>
      </c>
      <c r="Y30" s="13">
        <f>Y29+1</f>
        <v>2558</v>
      </c>
      <c r="Z30" s="24"/>
    </row>
    <row r="31" spans="1:26" ht="21.75" customHeight="1">
      <c r="A31" s="2" t="str">
        <f>IF(L30="แขวง","เขต","อำเภอ")</f>
        <v>อำเภอ</v>
      </c>
      <c r="B31" s="59"/>
      <c r="C31" s="59"/>
      <c r="D31" s="59"/>
      <c r="E31" s="59"/>
      <c r="F31" s="59"/>
      <c r="G31" s="6" t="s">
        <v>10</v>
      </c>
      <c r="H31" s="59"/>
      <c r="I31" s="59"/>
      <c r="J31" s="59"/>
      <c r="K31" s="59"/>
      <c r="L31" s="59"/>
      <c r="M31" s="10" t="s">
        <v>11</v>
      </c>
      <c r="N31" s="61"/>
      <c r="O31" s="61"/>
      <c r="P31" s="61"/>
      <c r="Q31" s="61"/>
      <c r="R31" s="61"/>
      <c r="V31" s="22">
        <f>V30+1</f>
        <v>2586</v>
      </c>
      <c r="W31" s="23">
        <f t="shared" si="2"/>
        <v>30</v>
      </c>
      <c r="X31" s="23" t="str">
        <f t="shared" si="4"/>
        <v>สามสิบ</v>
      </c>
      <c r="Y31" s="13">
        <f aca="true" t="shared" si="5" ref="Y31:Y58">Y30+1</f>
        <v>2559</v>
      </c>
      <c r="Z31" s="24"/>
    </row>
    <row r="32" spans="1:26" ht="21.75" customHeight="1">
      <c r="A32" s="58"/>
      <c r="B32" s="58"/>
      <c r="C32" s="7">
        <f>1+C29</f>
        <v>10</v>
      </c>
      <c r="D32" s="2" t="s">
        <v>4</v>
      </c>
      <c r="E32" s="2"/>
      <c r="F32" s="59"/>
      <c r="G32" s="59"/>
      <c r="H32" s="59"/>
      <c r="I32" s="59"/>
      <c r="J32" s="59"/>
      <c r="K32" s="58" t="s">
        <v>5</v>
      </c>
      <c r="L32" s="58"/>
      <c r="M32" s="58"/>
      <c r="N32" s="58"/>
      <c r="O32" s="63"/>
      <c r="P32" s="63"/>
      <c r="Q32" s="63"/>
      <c r="R32" s="63"/>
      <c r="V32" s="22">
        <f t="shared" si="3"/>
        <v>2587</v>
      </c>
      <c r="W32" s="23">
        <f t="shared" si="2"/>
        <v>31</v>
      </c>
      <c r="X32" s="23" t="str">
        <f t="shared" si="4"/>
        <v>สามสิบเอ็ด</v>
      </c>
      <c r="Y32" s="13">
        <f t="shared" si="5"/>
        <v>2560</v>
      </c>
      <c r="Z32" s="24"/>
    </row>
    <row r="33" spans="1:26" ht="21.75" customHeight="1">
      <c r="A33" s="2" t="s">
        <v>6</v>
      </c>
      <c r="B33" s="8"/>
      <c r="C33" s="58" t="s">
        <v>7</v>
      </c>
      <c r="D33" s="58"/>
      <c r="E33" s="58"/>
      <c r="F33" s="58"/>
      <c r="G33" s="64"/>
      <c r="H33" s="64"/>
      <c r="I33" s="4" t="s">
        <v>8</v>
      </c>
      <c r="J33" s="65"/>
      <c r="K33" s="65"/>
      <c r="L33" s="9" t="s">
        <v>9</v>
      </c>
      <c r="M33" s="59"/>
      <c r="N33" s="59"/>
      <c r="O33" s="59"/>
      <c r="P33" s="59"/>
      <c r="Q33" s="59"/>
      <c r="R33" s="59"/>
      <c r="V33" s="22">
        <f t="shared" si="3"/>
        <v>2588</v>
      </c>
      <c r="W33" s="23">
        <f t="shared" si="2"/>
        <v>32</v>
      </c>
      <c r="X33" s="23" t="str">
        <f t="shared" si="4"/>
        <v>สามสิบสอง</v>
      </c>
      <c r="Y33" s="13">
        <f t="shared" si="5"/>
        <v>2561</v>
      </c>
      <c r="Z33" s="24"/>
    </row>
    <row r="34" spans="1:26" ht="21.75" customHeight="1">
      <c r="A34" s="2" t="str">
        <f>IF(L33="แขวง","เขต","อำเภอ")</f>
        <v>อำเภอ</v>
      </c>
      <c r="B34" s="59"/>
      <c r="C34" s="59"/>
      <c r="D34" s="59"/>
      <c r="E34" s="59"/>
      <c r="F34" s="59"/>
      <c r="G34" s="6" t="s">
        <v>10</v>
      </c>
      <c r="H34" s="59"/>
      <c r="I34" s="59"/>
      <c r="J34" s="59"/>
      <c r="K34" s="59"/>
      <c r="L34" s="59"/>
      <c r="M34" s="10" t="s">
        <v>11</v>
      </c>
      <c r="N34" s="61"/>
      <c r="O34" s="61"/>
      <c r="P34" s="61"/>
      <c r="Q34" s="61"/>
      <c r="R34" s="61"/>
      <c r="V34" s="22"/>
      <c r="W34" s="23">
        <f t="shared" si="2"/>
        <v>33</v>
      </c>
      <c r="X34" s="23" t="str">
        <f t="shared" si="4"/>
        <v>สามสิบสาม</v>
      </c>
      <c r="Y34" s="13">
        <f t="shared" si="5"/>
        <v>2562</v>
      </c>
      <c r="Z34" s="24"/>
    </row>
    <row r="35" spans="1:26" ht="9.75" customHeight="1">
      <c r="A35" s="2"/>
      <c r="B35" s="11"/>
      <c r="C35" s="11"/>
      <c r="D35" s="11"/>
      <c r="E35" s="11"/>
      <c r="F35" s="12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V35" s="22"/>
      <c r="W35" s="23">
        <f t="shared" si="2"/>
        <v>34</v>
      </c>
      <c r="X35" s="23" t="str">
        <f t="shared" si="4"/>
        <v>สามสิบสี่</v>
      </c>
      <c r="Y35" s="13">
        <f t="shared" si="5"/>
        <v>2563</v>
      </c>
      <c r="Z35" s="24"/>
    </row>
    <row r="36" spans="1:26" ht="30.75" customHeight="1">
      <c r="A36" s="2"/>
      <c r="B36" s="11"/>
      <c r="C36" s="11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O36" s="11"/>
      <c r="P36" s="68" t="s">
        <v>12</v>
      </c>
      <c r="Q36" s="68"/>
      <c r="R36" s="68"/>
      <c r="V36" s="22"/>
      <c r="W36" s="23">
        <f t="shared" si="2"/>
        <v>35</v>
      </c>
      <c r="X36" s="23" t="str">
        <f t="shared" si="4"/>
        <v>สามสิบห้า</v>
      </c>
      <c r="Y36" s="13">
        <f t="shared" si="5"/>
        <v>2564</v>
      </c>
      <c r="Z36" s="24"/>
    </row>
    <row r="37" spans="1:26" ht="46.5" customHeight="1">
      <c r="A37" s="2"/>
      <c r="B37" s="11"/>
      <c r="C37" s="11"/>
      <c r="D37" s="11"/>
      <c r="E37" s="11"/>
      <c r="F37" s="11"/>
      <c r="G37" s="13"/>
      <c r="H37" s="11"/>
      <c r="I37" s="11"/>
      <c r="J37" s="11" t="s">
        <v>13</v>
      </c>
      <c r="K37" s="11"/>
      <c r="L37" s="11"/>
      <c r="M37" s="11"/>
      <c r="N37" s="11"/>
      <c r="O37" s="11"/>
      <c r="P37" s="11"/>
      <c r="Q37" s="11"/>
      <c r="R37" s="11"/>
      <c r="V37" s="22"/>
      <c r="W37" s="23">
        <f t="shared" si="2"/>
        <v>36</v>
      </c>
      <c r="X37" s="23" t="str">
        <f t="shared" si="4"/>
        <v>สามสิบหก</v>
      </c>
      <c r="Y37" s="13">
        <f t="shared" si="5"/>
        <v>2565</v>
      </c>
      <c r="Z37" s="24"/>
    </row>
    <row r="38" spans="1:26" ht="6" customHeight="1">
      <c r="A38" s="2"/>
      <c r="B38" s="11"/>
      <c r="C38" s="11"/>
      <c r="D38" s="11"/>
      <c r="E38" s="11"/>
      <c r="F38" s="11"/>
      <c r="G38" s="6"/>
      <c r="H38" s="11"/>
      <c r="I38" s="11"/>
      <c r="J38" s="11"/>
      <c r="K38" s="11"/>
      <c r="L38" s="11"/>
      <c r="M38" s="2"/>
      <c r="N38" s="11"/>
      <c r="O38" s="11"/>
      <c r="P38" s="11"/>
      <c r="Q38" s="11"/>
      <c r="R38" s="11"/>
      <c r="V38" s="22"/>
      <c r="W38" s="23">
        <f t="shared" si="2"/>
        <v>37</v>
      </c>
      <c r="X38" s="23" t="str">
        <f t="shared" si="4"/>
        <v>สามสิบเจ็ด</v>
      </c>
      <c r="Y38" s="13">
        <f t="shared" si="5"/>
        <v>2566</v>
      </c>
      <c r="Z38" s="24"/>
    </row>
    <row r="39" spans="1:26" ht="20.25" customHeight="1">
      <c r="A39" s="58"/>
      <c r="B39" s="58"/>
      <c r="C39" s="7">
        <f>1+C32</f>
        <v>11</v>
      </c>
      <c r="D39" s="2" t="s">
        <v>4</v>
      </c>
      <c r="E39" s="2"/>
      <c r="F39" s="59"/>
      <c r="G39" s="59"/>
      <c r="H39" s="59"/>
      <c r="I39" s="59"/>
      <c r="J39" s="59"/>
      <c r="K39" s="58" t="s">
        <v>5</v>
      </c>
      <c r="L39" s="58"/>
      <c r="M39" s="58"/>
      <c r="N39" s="58"/>
      <c r="O39" s="63"/>
      <c r="P39" s="63"/>
      <c r="Q39" s="63"/>
      <c r="R39" s="63"/>
      <c r="V39" s="22"/>
      <c r="W39" s="23">
        <f t="shared" si="2"/>
        <v>38</v>
      </c>
      <c r="X39" s="23" t="str">
        <f t="shared" si="4"/>
        <v>สามสิบแปด</v>
      </c>
      <c r="Y39" s="13">
        <f t="shared" si="5"/>
        <v>2567</v>
      </c>
      <c r="Z39" s="24"/>
    </row>
    <row r="40" spans="1:26" ht="20.25" customHeight="1">
      <c r="A40" s="2" t="s">
        <v>6</v>
      </c>
      <c r="B40" s="8"/>
      <c r="C40" s="58" t="s">
        <v>7</v>
      </c>
      <c r="D40" s="58"/>
      <c r="E40" s="58"/>
      <c r="F40" s="58"/>
      <c r="G40" s="64"/>
      <c r="H40" s="64"/>
      <c r="I40" s="4" t="s">
        <v>8</v>
      </c>
      <c r="J40" s="65"/>
      <c r="K40" s="65"/>
      <c r="L40" s="9" t="s">
        <v>9</v>
      </c>
      <c r="M40" s="59"/>
      <c r="N40" s="59"/>
      <c r="O40" s="59"/>
      <c r="P40" s="59"/>
      <c r="Q40" s="59"/>
      <c r="R40" s="59"/>
      <c r="V40" s="22"/>
      <c r="W40" s="23">
        <f t="shared" si="2"/>
        <v>39</v>
      </c>
      <c r="X40" s="23" t="str">
        <f t="shared" si="4"/>
        <v>สามสิบเก้า</v>
      </c>
      <c r="Y40" s="13">
        <f t="shared" si="5"/>
        <v>2568</v>
      </c>
      <c r="Z40" s="24"/>
    </row>
    <row r="41" spans="1:26" ht="20.25" customHeight="1">
      <c r="A41" s="2" t="str">
        <f>IF(L40="แขวง","เขต","อำเภอ")</f>
        <v>อำเภอ</v>
      </c>
      <c r="B41" s="59"/>
      <c r="C41" s="59"/>
      <c r="D41" s="59"/>
      <c r="E41" s="59"/>
      <c r="F41" s="59"/>
      <c r="G41" s="6" t="s">
        <v>10</v>
      </c>
      <c r="H41" s="59"/>
      <c r="I41" s="59"/>
      <c r="J41" s="59"/>
      <c r="K41" s="59"/>
      <c r="L41" s="59"/>
      <c r="M41" s="10" t="s">
        <v>11</v>
      </c>
      <c r="N41" s="61"/>
      <c r="O41" s="61"/>
      <c r="P41" s="61"/>
      <c r="Q41" s="61"/>
      <c r="R41" s="61"/>
      <c r="V41" s="22"/>
      <c r="W41" s="23">
        <f t="shared" si="2"/>
        <v>40</v>
      </c>
      <c r="X41" s="23" t="str">
        <f t="shared" si="4"/>
        <v>สี่สิบ</v>
      </c>
      <c r="Y41" s="13">
        <f t="shared" si="5"/>
        <v>2569</v>
      </c>
      <c r="Z41" s="24"/>
    </row>
    <row r="42" spans="1:26" ht="20.25" customHeight="1">
      <c r="A42" s="58"/>
      <c r="B42" s="58"/>
      <c r="C42" s="7">
        <f>1+C39</f>
        <v>12</v>
      </c>
      <c r="D42" s="2" t="s">
        <v>4</v>
      </c>
      <c r="E42" s="2"/>
      <c r="F42" s="59"/>
      <c r="G42" s="59"/>
      <c r="H42" s="59"/>
      <c r="I42" s="59"/>
      <c r="J42" s="59"/>
      <c r="K42" s="58" t="s">
        <v>5</v>
      </c>
      <c r="L42" s="58"/>
      <c r="M42" s="58"/>
      <c r="N42" s="58"/>
      <c r="O42" s="63"/>
      <c r="P42" s="63"/>
      <c r="Q42" s="63"/>
      <c r="R42" s="63"/>
      <c r="V42" s="22"/>
      <c r="W42" s="23">
        <f t="shared" si="2"/>
        <v>41</v>
      </c>
      <c r="X42" s="23" t="str">
        <f t="shared" si="4"/>
        <v>สี่สิบเอ็ด</v>
      </c>
      <c r="Y42" s="13">
        <f t="shared" si="5"/>
        <v>2570</v>
      </c>
      <c r="Z42" s="24"/>
    </row>
    <row r="43" spans="1:26" ht="20.25" customHeight="1">
      <c r="A43" s="2" t="s">
        <v>6</v>
      </c>
      <c r="B43" s="8"/>
      <c r="C43" s="58" t="s">
        <v>7</v>
      </c>
      <c r="D43" s="58"/>
      <c r="E43" s="58"/>
      <c r="F43" s="58"/>
      <c r="G43" s="64"/>
      <c r="H43" s="64"/>
      <c r="I43" s="4" t="s">
        <v>8</v>
      </c>
      <c r="J43" s="65"/>
      <c r="K43" s="65"/>
      <c r="L43" s="9" t="s">
        <v>9</v>
      </c>
      <c r="M43" s="59"/>
      <c r="N43" s="59"/>
      <c r="O43" s="59"/>
      <c r="P43" s="59"/>
      <c r="Q43" s="59"/>
      <c r="R43" s="59"/>
      <c r="V43" s="22"/>
      <c r="W43" s="23">
        <f t="shared" si="2"/>
        <v>42</v>
      </c>
      <c r="X43" s="23" t="str">
        <f t="shared" si="4"/>
        <v>สี่สิบสอง</v>
      </c>
      <c r="Y43" s="13">
        <f t="shared" si="5"/>
        <v>2571</v>
      </c>
      <c r="Z43" s="24"/>
    </row>
    <row r="44" spans="1:26" ht="20.25" customHeight="1">
      <c r="A44" s="2" t="str">
        <f>IF(L43="แขวง","เขต","อำเภอ")</f>
        <v>อำเภอ</v>
      </c>
      <c r="B44" s="59"/>
      <c r="C44" s="59"/>
      <c r="D44" s="59"/>
      <c r="E44" s="59"/>
      <c r="F44" s="59"/>
      <c r="G44" s="6" t="s">
        <v>10</v>
      </c>
      <c r="H44" s="59"/>
      <c r="I44" s="59"/>
      <c r="J44" s="59"/>
      <c r="K44" s="59"/>
      <c r="L44" s="59"/>
      <c r="M44" s="10" t="s">
        <v>11</v>
      </c>
      <c r="N44" s="61"/>
      <c r="O44" s="61"/>
      <c r="P44" s="61"/>
      <c r="Q44" s="61"/>
      <c r="R44" s="61"/>
      <c r="V44" s="22"/>
      <c r="W44" s="23">
        <f t="shared" si="2"/>
        <v>43</v>
      </c>
      <c r="X44" s="23" t="str">
        <f t="shared" si="4"/>
        <v>สี่สิบสาม</v>
      </c>
      <c r="Y44" s="13">
        <f t="shared" si="5"/>
        <v>2572</v>
      </c>
      <c r="Z44" s="24"/>
    </row>
    <row r="45" spans="1:26" ht="20.25" customHeight="1">
      <c r="A45" s="58"/>
      <c r="B45" s="58"/>
      <c r="C45" s="7">
        <f>1+C42</f>
        <v>13</v>
      </c>
      <c r="D45" s="2" t="s">
        <v>4</v>
      </c>
      <c r="E45" s="2"/>
      <c r="F45" s="59"/>
      <c r="G45" s="59"/>
      <c r="H45" s="59"/>
      <c r="I45" s="59"/>
      <c r="J45" s="59"/>
      <c r="K45" s="58" t="s">
        <v>5</v>
      </c>
      <c r="L45" s="58"/>
      <c r="M45" s="58"/>
      <c r="N45" s="58"/>
      <c r="O45" s="63"/>
      <c r="P45" s="63"/>
      <c r="Q45" s="63"/>
      <c r="R45" s="63"/>
      <c r="V45" s="22"/>
      <c r="W45" s="23">
        <f t="shared" si="2"/>
        <v>44</v>
      </c>
      <c r="X45" s="23" t="str">
        <f t="shared" si="4"/>
        <v>สี่สิบสี่</v>
      </c>
      <c r="Y45" s="13">
        <f t="shared" si="5"/>
        <v>2573</v>
      </c>
      <c r="Z45" s="24"/>
    </row>
    <row r="46" spans="1:26" ht="20.25" customHeight="1">
      <c r="A46" s="2" t="s">
        <v>6</v>
      </c>
      <c r="B46" s="8"/>
      <c r="C46" s="58" t="s">
        <v>7</v>
      </c>
      <c r="D46" s="58"/>
      <c r="E46" s="58"/>
      <c r="F46" s="58"/>
      <c r="G46" s="64"/>
      <c r="H46" s="64"/>
      <c r="I46" s="4" t="s">
        <v>8</v>
      </c>
      <c r="J46" s="65"/>
      <c r="K46" s="65"/>
      <c r="L46" s="9" t="s">
        <v>9</v>
      </c>
      <c r="M46" s="59"/>
      <c r="N46" s="59"/>
      <c r="O46" s="59"/>
      <c r="P46" s="59"/>
      <c r="Q46" s="59"/>
      <c r="R46" s="59"/>
      <c r="V46" s="22"/>
      <c r="W46" s="23">
        <f t="shared" si="2"/>
        <v>45</v>
      </c>
      <c r="X46" s="23" t="str">
        <f t="shared" si="4"/>
        <v>สี่สิบห้า</v>
      </c>
      <c r="Y46" s="13">
        <f t="shared" si="5"/>
        <v>2574</v>
      </c>
      <c r="Z46" s="24"/>
    </row>
    <row r="47" spans="1:26" ht="20.25" customHeight="1">
      <c r="A47" s="2" t="str">
        <f>IF(L46="แขวง","เขต","อำเภอ")</f>
        <v>อำเภอ</v>
      </c>
      <c r="B47" s="59"/>
      <c r="C47" s="59"/>
      <c r="D47" s="59"/>
      <c r="E47" s="59"/>
      <c r="F47" s="59"/>
      <c r="G47" s="6" t="s">
        <v>10</v>
      </c>
      <c r="H47" s="59"/>
      <c r="I47" s="59"/>
      <c r="J47" s="59"/>
      <c r="K47" s="59"/>
      <c r="L47" s="59"/>
      <c r="M47" s="10" t="s">
        <v>11</v>
      </c>
      <c r="N47" s="61"/>
      <c r="O47" s="61"/>
      <c r="P47" s="61"/>
      <c r="Q47" s="61"/>
      <c r="R47" s="61"/>
      <c r="V47" s="22"/>
      <c r="W47" s="23">
        <f t="shared" si="2"/>
        <v>46</v>
      </c>
      <c r="X47" s="23" t="str">
        <f t="shared" si="4"/>
        <v>สี่สิบหก</v>
      </c>
      <c r="Y47" s="13">
        <f t="shared" si="5"/>
        <v>2575</v>
      </c>
      <c r="Z47" s="24"/>
    </row>
    <row r="48" spans="1:26" ht="20.25" customHeight="1">
      <c r="A48" s="58"/>
      <c r="B48" s="58"/>
      <c r="C48" s="7">
        <f>1+C45</f>
        <v>14</v>
      </c>
      <c r="D48" s="2" t="s">
        <v>4</v>
      </c>
      <c r="E48" s="2"/>
      <c r="F48" s="59"/>
      <c r="G48" s="59"/>
      <c r="H48" s="59"/>
      <c r="I48" s="59"/>
      <c r="J48" s="59"/>
      <c r="K48" s="58" t="s">
        <v>5</v>
      </c>
      <c r="L48" s="58"/>
      <c r="M48" s="58"/>
      <c r="N48" s="58"/>
      <c r="O48" s="63"/>
      <c r="P48" s="63"/>
      <c r="Q48" s="63"/>
      <c r="R48" s="63"/>
      <c r="V48" s="22"/>
      <c r="W48" s="23">
        <f t="shared" si="2"/>
        <v>47</v>
      </c>
      <c r="X48" s="23" t="str">
        <f t="shared" si="4"/>
        <v>สี่สิบเจ็ด</v>
      </c>
      <c r="Y48" s="13">
        <f t="shared" si="5"/>
        <v>2576</v>
      </c>
      <c r="Z48" s="24"/>
    </row>
    <row r="49" spans="1:26" ht="20.25" customHeight="1">
      <c r="A49" s="2" t="s">
        <v>6</v>
      </c>
      <c r="B49" s="8"/>
      <c r="C49" s="58" t="s">
        <v>7</v>
      </c>
      <c r="D49" s="58"/>
      <c r="E49" s="58"/>
      <c r="F49" s="58"/>
      <c r="G49" s="64"/>
      <c r="H49" s="64"/>
      <c r="I49" s="4" t="s">
        <v>8</v>
      </c>
      <c r="J49" s="65"/>
      <c r="K49" s="65"/>
      <c r="L49" s="9" t="s">
        <v>9</v>
      </c>
      <c r="M49" s="59"/>
      <c r="N49" s="59"/>
      <c r="O49" s="59"/>
      <c r="P49" s="59"/>
      <c r="Q49" s="59"/>
      <c r="R49" s="59"/>
      <c r="V49" s="22"/>
      <c r="W49" s="23">
        <f t="shared" si="2"/>
        <v>48</v>
      </c>
      <c r="X49" s="23" t="str">
        <f t="shared" si="4"/>
        <v>สี่สิบแปด</v>
      </c>
      <c r="Y49" s="13">
        <f t="shared" si="5"/>
        <v>2577</v>
      </c>
      <c r="Z49" s="24"/>
    </row>
    <row r="50" spans="1:26" ht="20.25" customHeight="1">
      <c r="A50" s="2" t="str">
        <f>IF(L49="แขวง","เขต","อำเภอ")</f>
        <v>อำเภอ</v>
      </c>
      <c r="B50" s="59"/>
      <c r="C50" s="59"/>
      <c r="D50" s="59"/>
      <c r="E50" s="59"/>
      <c r="F50" s="59"/>
      <c r="G50" s="6" t="s">
        <v>10</v>
      </c>
      <c r="H50" s="59"/>
      <c r="I50" s="59"/>
      <c r="J50" s="59"/>
      <c r="K50" s="59"/>
      <c r="L50" s="59"/>
      <c r="M50" s="10" t="s">
        <v>11</v>
      </c>
      <c r="N50" s="61"/>
      <c r="O50" s="61"/>
      <c r="P50" s="61"/>
      <c r="Q50" s="61"/>
      <c r="R50" s="61"/>
      <c r="V50" s="22"/>
      <c r="W50" s="23">
        <f t="shared" si="2"/>
        <v>49</v>
      </c>
      <c r="X50" s="23" t="str">
        <f t="shared" si="4"/>
        <v>สี่สิบเก้า</v>
      </c>
      <c r="Y50" s="13">
        <f t="shared" si="5"/>
        <v>2578</v>
      </c>
      <c r="Z50" s="24"/>
    </row>
    <row r="51" spans="1:26" ht="20.25" customHeight="1">
      <c r="A51" s="58"/>
      <c r="B51" s="58"/>
      <c r="C51" s="7">
        <f>1+C48</f>
        <v>15</v>
      </c>
      <c r="D51" s="2" t="s">
        <v>4</v>
      </c>
      <c r="E51" s="2"/>
      <c r="F51" s="59"/>
      <c r="G51" s="59"/>
      <c r="H51" s="59"/>
      <c r="I51" s="59"/>
      <c r="J51" s="59"/>
      <c r="K51" s="58" t="s">
        <v>5</v>
      </c>
      <c r="L51" s="58"/>
      <c r="M51" s="58"/>
      <c r="N51" s="58"/>
      <c r="O51" s="63"/>
      <c r="P51" s="63"/>
      <c r="Q51" s="63"/>
      <c r="R51" s="63"/>
      <c r="V51" s="22"/>
      <c r="W51" s="23">
        <f t="shared" si="2"/>
        <v>50</v>
      </c>
      <c r="X51" s="23" t="str">
        <f t="shared" si="4"/>
        <v>ห้าสิบ</v>
      </c>
      <c r="Y51" s="13">
        <f t="shared" si="5"/>
        <v>2579</v>
      </c>
      <c r="Z51" s="24"/>
    </row>
    <row r="52" spans="1:26" ht="20.25" customHeight="1">
      <c r="A52" s="2" t="s">
        <v>6</v>
      </c>
      <c r="B52" s="8"/>
      <c r="C52" s="58" t="s">
        <v>7</v>
      </c>
      <c r="D52" s="58"/>
      <c r="E52" s="58"/>
      <c r="F52" s="58"/>
      <c r="G52" s="64"/>
      <c r="H52" s="64"/>
      <c r="I52" s="4" t="s">
        <v>8</v>
      </c>
      <c r="J52" s="65"/>
      <c r="K52" s="65"/>
      <c r="L52" s="9" t="s">
        <v>9</v>
      </c>
      <c r="M52" s="59"/>
      <c r="N52" s="59"/>
      <c r="O52" s="59"/>
      <c r="P52" s="59"/>
      <c r="Q52" s="59"/>
      <c r="R52" s="59"/>
      <c r="V52" s="22"/>
      <c r="W52" s="23">
        <f t="shared" si="2"/>
        <v>51</v>
      </c>
      <c r="X52" s="23" t="str">
        <f t="shared" si="4"/>
        <v>ห้าสิบเอ็ด</v>
      </c>
      <c r="Y52" s="13">
        <f t="shared" si="5"/>
        <v>2580</v>
      </c>
      <c r="Z52" s="24"/>
    </row>
    <row r="53" spans="1:26" ht="20.25" customHeight="1">
      <c r="A53" s="2" t="str">
        <f>IF(L52="แขวง","เขต","อำเภอ")</f>
        <v>อำเภอ</v>
      </c>
      <c r="B53" s="59"/>
      <c r="C53" s="59"/>
      <c r="D53" s="59"/>
      <c r="E53" s="59"/>
      <c r="F53" s="59"/>
      <c r="G53" s="6" t="s">
        <v>10</v>
      </c>
      <c r="H53" s="59"/>
      <c r="I53" s="59"/>
      <c r="J53" s="59"/>
      <c r="K53" s="59"/>
      <c r="L53" s="59"/>
      <c r="M53" s="10" t="s">
        <v>11</v>
      </c>
      <c r="N53" s="61"/>
      <c r="O53" s="61"/>
      <c r="P53" s="61"/>
      <c r="Q53" s="61"/>
      <c r="R53" s="61"/>
      <c r="V53" s="22"/>
      <c r="W53" s="23">
        <f t="shared" si="2"/>
        <v>52</v>
      </c>
      <c r="X53" s="23" t="str">
        <f t="shared" si="4"/>
        <v>ห้าสิบสอง</v>
      </c>
      <c r="Y53" s="13">
        <f t="shared" si="5"/>
        <v>2581</v>
      </c>
      <c r="Z53" s="24"/>
    </row>
    <row r="54" spans="1:26" ht="20.25" customHeight="1">
      <c r="A54" s="58"/>
      <c r="B54" s="58"/>
      <c r="C54" s="7">
        <f>1+C51</f>
        <v>16</v>
      </c>
      <c r="D54" s="2" t="s">
        <v>4</v>
      </c>
      <c r="E54" s="2"/>
      <c r="F54" s="59"/>
      <c r="G54" s="59"/>
      <c r="H54" s="59"/>
      <c r="I54" s="59"/>
      <c r="J54" s="59"/>
      <c r="K54" s="58" t="s">
        <v>5</v>
      </c>
      <c r="L54" s="58"/>
      <c r="M54" s="58"/>
      <c r="N54" s="58"/>
      <c r="O54" s="63"/>
      <c r="P54" s="63"/>
      <c r="Q54" s="63"/>
      <c r="R54" s="63"/>
      <c r="V54" s="22"/>
      <c r="W54" s="23">
        <f t="shared" si="2"/>
        <v>53</v>
      </c>
      <c r="X54" s="23" t="str">
        <f t="shared" si="4"/>
        <v>ห้าสิบสาม</v>
      </c>
      <c r="Y54" s="13">
        <f t="shared" si="5"/>
        <v>2582</v>
      </c>
      <c r="Z54" s="24"/>
    </row>
    <row r="55" spans="1:26" ht="20.25" customHeight="1">
      <c r="A55" s="2" t="s">
        <v>6</v>
      </c>
      <c r="B55" s="8"/>
      <c r="C55" s="58" t="s">
        <v>7</v>
      </c>
      <c r="D55" s="58"/>
      <c r="E55" s="58"/>
      <c r="F55" s="58"/>
      <c r="G55" s="64"/>
      <c r="H55" s="64"/>
      <c r="I55" s="4" t="s">
        <v>8</v>
      </c>
      <c r="J55" s="65"/>
      <c r="K55" s="65"/>
      <c r="L55" s="9" t="s">
        <v>9</v>
      </c>
      <c r="M55" s="59"/>
      <c r="N55" s="59"/>
      <c r="O55" s="59"/>
      <c r="P55" s="59"/>
      <c r="Q55" s="59"/>
      <c r="R55" s="59"/>
      <c r="V55" s="22"/>
      <c r="W55" s="23">
        <f t="shared" si="2"/>
        <v>54</v>
      </c>
      <c r="X55" s="23" t="str">
        <f t="shared" si="4"/>
        <v>ห้าสิบสี่</v>
      </c>
      <c r="Y55" s="13">
        <f t="shared" si="5"/>
        <v>2583</v>
      </c>
      <c r="Z55" s="24"/>
    </row>
    <row r="56" spans="1:26" ht="20.25" customHeight="1">
      <c r="A56" s="2" t="str">
        <f>IF(L55="แขวง","เขต","อำเภอ")</f>
        <v>อำเภอ</v>
      </c>
      <c r="B56" s="59"/>
      <c r="C56" s="59"/>
      <c r="D56" s="59"/>
      <c r="E56" s="59"/>
      <c r="F56" s="59"/>
      <c r="G56" s="6" t="s">
        <v>10</v>
      </c>
      <c r="H56" s="59"/>
      <c r="I56" s="59"/>
      <c r="J56" s="59"/>
      <c r="K56" s="59"/>
      <c r="L56" s="59"/>
      <c r="M56" s="10" t="s">
        <v>11</v>
      </c>
      <c r="N56" s="61"/>
      <c r="O56" s="61"/>
      <c r="P56" s="61"/>
      <c r="Q56" s="61"/>
      <c r="R56" s="61"/>
      <c r="V56" s="22"/>
      <c r="W56" s="23">
        <f t="shared" si="2"/>
        <v>55</v>
      </c>
      <c r="X56" s="23" t="str">
        <f t="shared" si="4"/>
        <v>ห้าสิบห้า</v>
      </c>
      <c r="Y56" s="13">
        <f t="shared" si="5"/>
        <v>2584</v>
      </c>
      <c r="Z56" s="26"/>
    </row>
    <row r="57" spans="1:26" ht="20.25" customHeight="1">
      <c r="A57" s="58"/>
      <c r="B57" s="58"/>
      <c r="C57" s="7">
        <f>1+C54</f>
        <v>17</v>
      </c>
      <c r="D57" s="2" t="s">
        <v>4</v>
      </c>
      <c r="E57" s="2"/>
      <c r="F57" s="59"/>
      <c r="G57" s="59"/>
      <c r="H57" s="59"/>
      <c r="I57" s="59"/>
      <c r="J57" s="59"/>
      <c r="K57" s="58" t="s">
        <v>5</v>
      </c>
      <c r="L57" s="58"/>
      <c r="M57" s="58"/>
      <c r="N57" s="58"/>
      <c r="O57" s="63"/>
      <c r="P57" s="63"/>
      <c r="Q57" s="63"/>
      <c r="R57" s="63"/>
      <c r="V57" s="22"/>
      <c r="W57" s="23">
        <f t="shared" si="2"/>
        <v>56</v>
      </c>
      <c r="X57" s="23" t="str">
        <f t="shared" si="4"/>
        <v>ห้าสิบหก</v>
      </c>
      <c r="Y57" s="13">
        <f t="shared" si="5"/>
        <v>2585</v>
      </c>
      <c r="Z57" s="24"/>
    </row>
    <row r="58" spans="1:26" ht="20.25" customHeight="1">
      <c r="A58" s="2" t="s">
        <v>6</v>
      </c>
      <c r="B58" s="8"/>
      <c r="C58" s="58" t="s">
        <v>7</v>
      </c>
      <c r="D58" s="58"/>
      <c r="E58" s="58"/>
      <c r="F58" s="58"/>
      <c r="G58" s="64"/>
      <c r="H58" s="64"/>
      <c r="I58" s="4" t="s">
        <v>8</v>
      </c>
      <c r="J58" s="65"/>
      <c r="K58" s="65"/>
      <c r="L58" s="9" t="s">
        <v>9</v>
      </c>
      <c r="M58" s="59"/>
      <c r="N58" s="59"/>
      <c r="O58" s="59"/>
      <c r="P58" s="59"/>
      <c r="Q58" s="59"/>
      <c r="R58" s="59"/>
      <c r="V58" s="22"/>
      <c r="W58" s="23">
        <f t="shared" si="2"/>
        <v>57</v>
      </c>
      <c r="X58" s="23" t="str">
        <f t="shared" si="4"/>
        <v>ห้าสิบเจ็ด</v>
      </c>
      <c r="Y58" s="13">
        <f t="shared" si="5"/>
        <v>2586</v>
      </c>
      <c r="Z58" s="26"/>
    </row>
    <row r="59" spans="1:26" ht="20.25" customHeight="1">
      <c r="A59" s="2" t="str">
        <f>IF(L58="แขวง","เขต","อำเภอ")</f>
        <v>อำเภอ</v>
      </c>
      <c r="B59" s="59"/>
      <c r="C59" s="59"/>
      <c r="D59" s="59"/>
      <c r="E59" s="59"/>
      <c r="F59" s="59"/>
      <c r="G59" s="6" t="s">
        <v>10</v>
      </c>
      <c r="H59" s="59"/>
      <c r="I59" s="59"/>
      <c r="J59" s="59"/>
      <c r="K59" s="59"/>
      <c r="L59" s="59"/>
      <c r="M59" s="10" t="s">
        <v>11</v>
      </c>
      <c r="N59" s="61"/>
      <c r="O59" s="61"/>
      <c r="P59" s="61"/>
      <c r="Q59" s="61"/>
      <c r="R59" s="61"/>
      <c r="V59" s="22"/>
      <c r="W59" s="23">
        <f t="shared" si="2"/>
        <v>58</v>
      </c>
      <c r="X59" s="23" t="str">
        <f t="shared" si="4"/>
        <v>ห้าสิบแปด</v>
      </c>
      <c r="Y59" s="13"/>
      <c r="Z59" s="24"/>
    </row>
    <row r="60" spans="1:26" ht="20.25" customHeight="1">
      <c r="A60" s="58"/>
      <c r="B60" s="58"/>
      <c r="C60" s="7">
        <f>1+C57</f>
        <v>18</v>
      </c>
      <c r="D60" s="2" t="s">
        <v>4</v>
      </c>
      <c r="E60" s="2"/>
      <c r="F60" s="59"/>
      <c r="G60" s="59"/>
      <c r="H60" s="59"/>
      <c r="I60" s="59"/>
      <c r="J60" s="59"/>
      <c r="K60" s="58" t="s">
        <v>5</v>
      </c>
      <c r="L60" s="58"/>
      <c r="M60" s="58"/>
      <c r="N60" s="58"/>
      <c r="O60" s="63"/>
      <c r="P60" s="63"/>
      <c r="Q60" s="63"/>
      <c r="R60" s="63"/>
      <c r="V60" s="22"/>
      <c r="W60" s="23">
        <f t="shared" si="2"/>
        <v>59</v>
      </c>
      <c r="X60" s="23" t="str">
        <f t="shared" si="4"/>
        <v>ห้าสิบเก้า</v>
      </c>
      <c r="Y60" s="13"/>
      <c r="Z60" s="24"/>
    </row>
    <row r="61" spans="1:26" ht="20.25" customHeight="1">
      <c r="A61" s="2" t="s">
        <v>6</v>
      </c>
      <c r="B61" s="8"/>
      <c r="C61" s="58" t="s">
        <v>7</v>
      </c>
      <c r="D61" s="58"/>
      <c r="E61" s="58"/>
      <c r="F61" s="58"/>
      <c r="G61" s="64"/>
      <c r="H61" s="64"/>
      <c r="I61" s="4" t="s">
        <v>8</v>
      </c>
      <c r="J61" s="65"/>
      <c r="K61" s="65"/>
      <c r="L61" s="9" t="s">
        <v>9</v>
      </c>
      <c r="M61" s="59"/>
      <c r="N61" s="59"/>
      <c r="O61" s="59"/>
      <c r="P61" s="59"/>
      <c r="Q61" s="59"/>
      <c r="R61" s="59"/>
      <c r="V61" s="22"/>
      <c r="W61" s="23">
        <f t="shared" si="2"/>
        <v>60</v>
      </c>
      <c r="X61" s="23" t="str">
        <f t="shared" si="4"/>
        <v>หกสิบ</v>
      </c>
      <c r="Y61" s="13"/>
      <c r="Z61" s="24"/>
    </row>
    <row r="62" spans="1:26" ht="20.25" customHeight="1">
      <c r="A62" s="2" t="str">
        <f>IF(L61="แขวง","เขต","อำเภอ")</f>
        <v>อำเภอ</v>
      </c>
      <c r="B62" s="59"/>
      <c r="C62" s="59"/>
      <c r="D62" s="59"/>
      <c r="E62" s="59"/>
      <c r="F62" s="59"/>
      <c r="G62" s="6" t="s">
        <v>10</v>
      </c>
      <c r="H62" s="59"/>
      <c r="I62" s="59"/>
      <c r="J62" s="59"/>
      <c r="K62" s="59"/>
      <c r="L62" s="59"/>
      <c r="M62" s="10" t="s">
        <v>11</v>
      </c>
      <c r="N62" s="61"/>
      <c r="O62" s="61"/>
      <c r="P62" s="61"/>
      <c r="Q62" s="61"/>
      <c r="R62" s="61"/>
      <c r="V62" s="22"/>
      <c r="W62" s="23">
        <f t="shared" si="2"/>
        <v>61</v>
      </c>
      <c r="X62" s="23" t="str">
        <f t="shared" si="4"/>
        <v>หกสิบเอ็ด</v>
      </c>
      <c r="Y62" s="13"/>
      <c r="Z62" s="24"/>
    </row>
    <row r="63" spans="1:26" ht="23.25">
      <c r="A63" s="69" t="s">
        <v>14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V63" s="22"/>
      <c r="W63" s="23">
        <f t="shared" si="2"/>
        <v>62</v>
      </c>
      <c r="X63" s="23" t="str">
        <f t="shared" si="4"/>
        <v>หกสิบสอง</v>
      </c>
      <c r="Y63" s="13"/>
      <c r="Z63" s="24"/>
    </row>
    <row r="64" spans="1:26" ht="23.25">
      <c r="A64" s="70" t="s">
        <v>15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V64" s="22"/>
      <c r="W64" s="23">
        <f t="shared" si="2"/>
        <v>63</v>
      </c>
      <c r="X64" s="23" t="str">
        <f t="shared" si="4"/>
        <v>หกสิบสาม</v>
      </c>
      <c r="Y64" s="13"/>
      <c r="Z64" s="24"/>
    </row>
    <row r="65" spans="1:26" ht="23.25">
      <c r="A65" s="70" t="s">
        <v>16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V65" s="22"/>
      <c r="W65" s="23">
        <f t="shared" si="2"/>
        <v>64</v>
      </c>
      <c r="X65" s="23" t="str">
        <f t="shared" si="4"/>
        <v>หกสิบสี่</v>
      </c>
      <c r="Y65" s="13"/>
      <c r="Z65" s="24"/>
    </row>
    <row r="66" spans="1:26" ht="23.25">
      <c r="A66" s="62"/>
      <c r="B66" s="62"/>
      <c r="C66" s="62" t="s">
        <v>17</v>
      </c>
      <c r="D66" s="62"/>
      <c r="E66" s="62"/>
      <c r="F66" s="59"/>
      <c r="G66" s="59"/>
      <c r="H66" s="59"/>
      <c r="I66" s="59"/>
      <c r="J66" s="59"/>
      <c r="K66" s="59"/>
      <c r="L66" s="59"/>
      <c r="M66" s="59"/>
      <c r="N66" s="59"/>
      <c r="O66" s="71" t="s">
        <v>18</v>
      </c>
      <c r="P66" s="72"/>
      <c r="Q66" s="72"/>
      <c r="R66" s="72"/>
      <c r="V66" s="22"/>
      <c r="W66" s="23">
        <f t="shared" si="2"/>
        <v>65</v>
      </c>
      <c r="X66" s="23" t="str">
        <f t="shared" si="4"/>
        <v>หกสิบห้า</v>
      </c>
      <c r="Y66" s="13"/>
      <c r="Z66" s="24"/>
    </row>
    <row r="67" spans="1:26" ht="23.25">
      <c r="A67" s="2" t="s">
        <v>19</v>
      </c>
      <c r="B67" s="2"/>
      <c r="C67" s="2"/>
      <c r="D67" s="77"/>
      <c r="E67" s="77"/>
      <c r="F67" s="77"/>
      <c r="G67" s="14" t="s">
        <v>20</v>
      </c>
      <c r="H67" s="78">
        <f>IF(D67="","","(-"&amp;_xlfn.BAHTTEXT(D67)&amp;"-)")</f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V67" s="22"/>
      <c r="W67" s="23">
        <f t="shared" si="2"/>
        <v>66</v>
      </c>
      <c r="X67" s="23" t="str">
        <f t="shared" si="4"/>
        <v>หกสิบหก</v>
      </c>
      <c r="Y67" s="13"/>
      <c r="Z67" s="24"/>
    </row>
    <row r="68" spans="1:26" ht="23.25">
      <c r="A68" s="62" t="s">
        <v>21</v>
      </c>
      <c r="B68" s="62"/>
      <c r="C68" s="62"/>
      <c r="D68" s="62"/>
      <c r="E68" s="79"/>
      <c r="F68" s="79"/>
      <c r="G68" s="79"/>
      <c r="H68" s="80" t="s">
        <v>22</v>
      </c>
      <c r="I68" s="80"/>
      <c r="J68" s="80"/>
      <c r="K68" s="15"/>
      <c r="L68" s="16" t="s">
        <v>2</v>
      </c>
      <c r="M68" s="81"/>
      <c r="N68" s="81"/>
      <c r="O68" s="81"/>
      <c r="P68" s="16" t="s">
        <v>3</v>
      </c>
      <c r="Q68" s="67"/>
      <c r="R68" s="67"/>
      <c r="V68" s="22"/>
      <c r="W68" s="23">
        <f aca="true" t="shared" si="6" ref="W68:W113">W67+1</f>
        <v>67</v>
      </c>
      <c r="X68" s="23" t="str">
        <f t="shared" si="4"/>
        <v>หกสิบเจ็ด</v>
      </c>
      <c r="Y68" s="13"/>
      <c r="Z68" s="24"/>
    </row>
    <row r="69" spans="1:26" ht="23.25">
      <c r="A69" s="74" t="s">
        <v>23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V69" s="22"/>
      <c r="W69" s="23">
        <f t="shared" si="6"/>
        <v>68</v>
      </c>
      <c r="X69" s="23" t="str">
        <f t="shared" si="4"/>
        <v>หกสิบแปด</v>
      </c>
      <c r="Y69" s="13"/>
      <c r="Z69" s="24"/>
    </row>
    <row r="70" spans="1:26" ht="23.25">
      <c r="A70" s="75" t="s">
        <v>24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V70" s="22"/>
      <c r="W70" s="23">
        <f t="shared" si="6"/>
        <v>69</v>
      </c>
      <c r="X70" s="23" t="str">
        <f t="shared" si="4"/>
        <v>หกสิบเก้า</v>
      </c>
      <c r="Y70" s="13"/>
      <c r="Z70" s="24"/>
    </row>
    <row r="71" spans="1:26" ht="23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13" t="s">
        <v>25</v>
      </c>
      <c r="V71" s="22"/>
      <c r="W71" s="23">
        <f t="shared" si="6"/>
        <v>70</v>
      </c>
      <c r="X71" s="23" t="str">
        <f t="shared" si="4"/>
        <v>เจ็ดสิบ</v>
      </c>
      <c r="Y71" s="13"/>
      <c r="Z71" s="24"/>
    </row>
    <row r="72" spans="1:26" ht="4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76" t="s">
        <v>26</v>
      </c>
      <c r="R72" s="76"/>
      <c r="V72" s="22"/>
      <c r="W72" s="23">
        <f t="shared" si="6"/>
        <v>71</v>
      </c>
      <c r="X72" s="23" t="str">
        <f t="shared" si="4"/>
        <v>เจ็ดสิบเอ็ด</v>
      </c>
      <c r="Y72" s="13"/>
      <c r="Z72" s="24"/>
    </row>
    <row r="73" spans="1:26" ht="24.75" customHeight="1">
      <c r="A73" s="2"/>
      <c r="B73" s="2"/>
      <c r="C73" s="2"/>
      <c r="D73" s="2"/>
      <c r="E73" s="2"/>
      <c r="F73" s="16"/>
      <c r="G73" s="16"/>
      <c r="H73" s="16"/>
      <c r="I73" s="2"/>
      <c r="J73" s="2" t="s">
        <v>27</v>
      </c>
      <c r="K73" s="16"/>
      <c r="L73" s="16"/>
      <c r="M73" s="16"/>
      <c r="N73" s="16"/>
      <c r="O73" s="16"/>
      <c r="P73" s="16"/>
      <c r="Q73" s="2"/>
      <c r="R73" s="1"/>
      <c r="V73" s="22"/>
      <c r="W73" s="23">
        <f t="shared" si="6"/>
        <v>72</v>
      </c>
      <c r="X73" s="23" t="str">
        <f t="shared" si="4"/>
        <v>เจ็ดสิบสอง</v>
      </c>
      <c r="Y73" s="13"/>
      <c r="Z73" s="24"/>
    </row>
    <row r="74" spans="1:26" ht="12" customHeight="1">
      <c r="A74" s="2"/>
      <c r="B74" s="2"/>
      <c r="C74" s="2"/>
      <c r="D74" s="2"/>
      <c r="E74" s="2"/>
      <c r="F74" s="16"/>
      <c r="G74" s="16"/>
      <c r="H74" s="16"/>
      <c r="I74" s="2"/>
      <c r="J74" s="2"/>
      <c r="K74" s="16"/>
      <c r="L74" s="16"/>
      <c r="M74" s="16"/>
      <c r="N74" s="16"/>
      <c r="O74" s="16"/>
      <c r="P74" s="16"/>
      <c r="Q74" s="2"/>
      <c r="R74" s="1"/>
      <c r="V74" s="22"/>
      <c r="W74" s="23">
        <f t="shared" si="6"/>
        <v>73</v>
      </c>
      <c r="X74" s="23" t="str">
        <f t="shared" si="4"/>
        <v>เจ็ดสิบสาม</v>
      </c>
      <c r="Y74" s="13"/>
      <c r="Z74" s="24"/>
    </row>
    <row r="75" spans="1:26" ht="24" customHeight="1">
      <c r="A75" s="37" t="s">
        <v>59</v>
      </c>
      <c r="B75" s="38"/>
      <c r="C75" s="38"/>
      <c r="E75" s="38"/>
      <c r="F75" s="39"/>
      <c r="G75" s="39"/>
      <c r="H75" s="39"/>
      <c r="I75" s="38"/>
      <c r="J75" s="38"/>
      <c r="K75" s="39"/>
      <c r="L75" s="39"/>
      <c r="M75" s="39"/>
      <c r="N75" s="39"/>
      <c r="O75" s="39"/>
      <c r="P75" s="39"/>
      <c r="Q75" s="38"/>
      <c r="V75" s="22"/>
      <c r="W75" s="23">
        <f t="shared" si="6"/>
        <v>74</v>
      </c>
      <c r="X75" s="23" t="str">
        <f t="shared" si="4"/>
        <v>เจ็ดสิบสี่</v>
      </c>
      <c r="Y75" s="13" t="s">
        <v>55</v>
      </c>
      <c r="Z75" s="24" t="e">
        <f>DAY(EOMONTH("01/"&amp;VLOOKUP(M3,Y78:Z88,2)&amp;"/"&amp;(Q3-543),0))</f>
        <v>#N/A</v>
      </c>
    </row>
    <row r="76" spans="1:26" ht="24" customHeight="1">
      <c r="A76" s="37" t="s">
        <v>63</v>
      </c>
      <c r="B76" s="38"/>
      <c r="C76" s="38"/>
      <c r="D76" s="38"/>
      <c r="E76" s="38"/>
      <c r="F76" s="39"/>
      <c r="G76" s="39"/>
      <c r="H76" s="39"/>
      <c r="I76" s="38"/>
      <c r="J76" s="38"/>
      <c r="K76" s="39"/>
      <c r="L76" s="39"/>
      <c r="M76" s="39"/>
      <c r="N76" s="39"/>
      <c r="O76" s="39"/>
      <c r="P76" s="39"/>
      <c r="Q76" s="38"/>
      <c r="V76" s="22"/>
      <c r="W76" s="23">
        <f t="shared" si="6"/>
        <v>75</v>
      </c>
      <c r="X76" s="23" t="str">
        <f t="shared" si="4"/>
        <v>เจ็ดสิบห้า</v>
      </c>
      <c r="Y76" s="13" t="s">
        <v>56</v>
      </c>
      <c r="Z76" s="24" t="e">
        <f>DAY(EOMONTH("01/"&amp;VLOOKUP(M68,Y78:Z88,2)&amp;"/"&amp;(Q68-543),0))</f>
        <v>#N/A</v>
      </c>
    </row>
    <row r="77" spans="1:26" ht="24" customHeight="1">
      <c r="A77" s="38"/>
      <c r="B77" s="38"/>
      <c r="D77" s="40" t="s">
        <v>28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V77" s="22"/>
      <c r="W77" s="23">
        <f t="shared" si="6"/>
        <v>76</v>
      </c>
      <c r="X77" s="23" t="str">
        <f t="shared" si="4"/>
        <v>เจ็ดสิบหก</v>
      </c>
      <c r="Y77" s="13"/>
      <c r="Z77" s="24"/>
    </row>
    <row r="78" spans="1:26" ht="24" customHeight="1">
      <c r="A78" s="38" t="s">
        <v>64</v>
      </c>
      <c r="B78" s="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V78" s="22"/>
      <c r="W78" s="23">
        <f t="shared" si="6"/>
        <v>77</v>
      </c>
      <c r="X78" s="23" t="str">
        <f t="shared" si="4"/>
        <v>เจ็ดสิบเจ็ด</v>
      </c>
      <c r="Y78" s="13" t="s">
        <v>49</v>
      </c>
      <c r="Z78" s="24">
        <v>7</v>
      </c>
    </row>
    <row r="79" spans="1:26" ht="24" customHeight="1">
      <c r="A79" s="38"/>
      <c r="B79" s="38"/>
      <c r="D79" s="40" t="s">
        <v>60</v>
      </c>
      <c r="E79" s="40"/>
      <c r="F79" s="40"/>
      <c r="G79" s="40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V79" s="22"/>
      <c r="W79" s="23">
        <f t="shared" si="6"/>
        <v>78</v>
      </c>
      <c r="X79" s="23" t="str">
        <f t="shared" si="4"/>
        <v>เจ็ดสิบแปด</v>
      </c>
      <c r="Y79" s="13" t="s">
        <v>51</v>
      </c>
      <c r="Z79" s="24">
        <v>9</v>
      </c>
    </row>
    <row r="80" spans="1:26" ht="24" customHeight="1">
      <c r="A80" s="38" t="s">
        <v>29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V80" s="22"/>
      <c r="W80" s="23">
        <f t="shared" si="6"/>
        <v>79</v>
      </c>
      <c r="X80" s="23" t="str">
        <f t="shared" si="4"/>
        <v>เจ็ดสิบเก้า</v>
      </c>
      <c r="Y80" s="13" t="s">
        <v>44</v>
      </c>
      <c r="Z80" s="24">
        <v>2</v>
      </c>
    </row>
    <row r="81" spans="1:26" ht="24" customHeight="1">
      <c r="A81" s="38" t="s">
        <v>30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V81" s="22"/>
      <c r="W81" s="23">
        <f t="shared" si="6"/>
        <v>80</v>
      </c>
      <c r="X81" s="23" t="str">
        <f t="shared" si="4"/>
        <v>แปดสิบ</v>
      </c>
      <c r="Y81" s="13" t="s">
        <v>52</v>
      </c>
      <c r="Z81" s="24">
        <v>10</v>
      </c>
    </row>
    <row r="82" spans="1:26" ht="24" customHeight="1">
      <c r="A82" s="38"/>
      <c r="B82" s="38"/>
      <c r="D82" s="40" t="s">
        <v>61</v>
      </c>
      <c r="E82" s="40"/>
      <c r="F82" s="40"/>
      <c r="G82" s="40"/>
      <c r="H82" s="40"/>
      <c r="I82" s="38"/>
      <c r="J82" s="38"/>
      <c r="K82" s="38"/>
      <c r="L82" s="38"/>
      <c r="M82" s="38"/>
      <c r="N82" s="38"/>
      <c r="O82" s="38"/>
      <c r="P82" s="38"/>
      <c r="Q82" s="38"/>
      <c r="R82" s="38"/>
      <c r="V82" s="22"/>
      <c r="W82" s="23" t="e">
        <f>#REF!+1</f>
        <v>#REF!</v>
      </c>
      <c r="X82" s="23" t="e">
        <f t="shared" si="4"/>
        <v>#REF!</v>
      </c>
      <c r="Y82" s="13" t="s">
        <v>53</v>
      </c>
      <c r="Z82" s="24">
        <v>11</v>
      </c>
    </row>
    <row r="83" spans="1:26" ht="24" customHeight="1">
      <c r="A83" s="38" t="s">
        <v>65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V83" s="22"/>
      <c r="W83" s="23" t="e">
        <f t="shared" si="6"/>
        <v>#REF!</v>
      </c>
      <c r="X83" s="23" t="e">
        <f t="shared" si="4"/>
        <v>#REF!</v>
      </c>
      <c r="Y83" s="13" t="s">
        <v>47</v>
      </c>
      <c r="Z83" s="24">
        <v>5</v>
      </c>
    </row>
    <row r="84" spans="1:26" ht="24" customHeight="1">
      <c r="A84" s="38" t="s">
        <v>31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V84" s="22"/>
      <c r="W84" s="23" t="e">
        <f t="shared" si="6"/>
        <v>#REF!</v>
      </c>
      <c r="X84" s="23" t="e">
        <f t="shared" si="4"/>
        <v>#REF!</v>
      </c>
      <c r="Y84" s="13" t="s">
        <v>43</v>
      </c>
      <c r="Z84" s="24">
        <v>1</v>
      </c>
    </row>
    <row r="85" spans="1:26" ht="24" customHeight="1">
      <c r="A85" s="40"/>
      <c r="B85" s="40"/>
      <c r="C85" s="40"/>
      <c r="D85" s="40" t="s">
        <v>66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V85" s="22"/>
      <c r="W85" s="23" t="e">
        <f t="shared" si="6"/>
        <v>#REF!</v>
      </c>
      <c r="X85" s="23" t="e">
        <f t="shared" si="4"/>
        <v>#REF!</v>
      </c>
      <c r="Y85" s="13" t="s">
        <v>48</v>
      </c>
      <c r="Z85" s="24">
        <v>6</v>
      </c>
    </row>
    <row r="86" spans="1:26" ht="24" customHeight="1">
      <c r="A86" s="40" t="s">
        <v>62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V86" s="22"/>
      <c r="W86" s="23" t="e">
        <f t="shared" si="6"/>
        <v>#REF!</v>
      </c>
      <c r="X86" s="23" t="e">
        <f t="shared" si="4"/>
        <v>#REF!</v>
      </c>
      <c r="Y86" s="13" t="s">
        <v>45</v>
      </c>
      <c r="Z86" s="24">
        <v>3</v>
      </c>
    </row>
    <row r="87" spans="1:26" ht="24" customHeight="1">
      <c r="A87" s="40" t="s">
        <v>67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V87" s="22"/>
      <c r="W87" s="23" t="e">
        <f t="shared" si="6"/>
        <v>#REF!</v>
      </c>
      <c r="X87" s="23" t="e">
        <f t="shared" si="4"/>
        <v>#REF!</v>
      </c>
      <c r="Y87" s="13" t="s">
        <v>46</v>
      </c>
      <c r="Z87" s="24">
        <v>4</v>
      </c>
    </row>
    <row r="88" spans="1:26" ht="24" customHeight="1">
      <c r="A88" s="40" t="s">
        <v>68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V88" s="22"/>
      <c r="W88" s="23" t="e">
        <f t="shared" si="6"/>
        <v>#REF!</v>
      </c>
      <c r="X88" s="23" t="e">
        <f aca="true" t="shared" si="7" ref="X88:X113">SUBSTITUTE(_xlfn.BAHTTEXT(W88),"บาทถ้วน","")</f>
        <v>#REF!</v>
      </c>
      <c r="Y88" s="13" t="s">
        <v>50</v>
      </c>
      <c r="Z88" s="24">
        <v>8</v>
      </c>
    </row>
    <row r="89" spans="1:26" s="2" customFormat="1" ht="24" customHeight="1">
      <c r="A89" s="40"/>
      <c r="B89" s="40"/>
      <c r="C89" s="40"/>
      <c r="D89" s="40" t="s">
        <v>69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V89" s="27"/>
      <c r="W89" s="23" t="e">
        <f t="shared" si="6"/>
        <v>#REF!</v>
      </c>
      <c r="X89" s="23" t="e">
        <f t="shared" si="7"/>
        <v>#REF!</v>
      </c>
      <c r="Y89" s="13"/>
      <c r="Z89" s="24"/>
    </row>
    <row r="90" spans="1:26" ht="24" customHeight="1">
      <c r="A90" s="40" t="s">
        <v>32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V90" s="22"/>
      <c r="W90" s="23" t="e">
        <f t="shared" si="6"/>
        <v>#REF!</v>
      </c>
      <c r="X90" s="23" t="e">
        <f t="shared" si="7"/>
        <v>#REF!</v>
      </c>
      <c r="Y90" s="25" t="s">
        <v>57</v>
      </c>
      <c r="Z90" s="28" t="s">
        <v>10</v>
      </c>
    </row>
    <row r="91" spans="1:26" ht="24" customHeight="1">
      <c r="A91" s="40" t="s">
        <v>33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V91" s="22"/>
      <c r="W91" s="23" t="e">
        <f t="shared" si="6"/>
        <v>#REF!</v>
      </c>
      <c r="X91" s="23" t="e">
        <f t="shared" si="7"/>
        <v>#REF!</v>
      </c>
      <c r="Y91" s="23">
        <f>IF(LEN(T(B7))&gt;0,T(B7),IF(LEN(T(B10))&gt;0,T(B10),IF(LEN(T(B13))&gt;0,T(B13),"")))</f>
      </c>
      <c r="Z91" s="29">
        <f>IF(LEN(T(H7))&gt;0,T(H7),IF(LEN(T(H10))&gt;0,T(H10),IF(LEN(T(H13))&gt;0,T(H13),"")))</f>
      </c>
    </row>
    <row r="92" spans="1:26" ht="24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V92" s="22"/>
      <c r="W92" s="23" t="e">
        <f t="shared" si="6"/>
        <v>#REF!</v>
      </c>
      <c r="X92" s="23" t="e">
        <f t="shared" si="7"/>
        <v>#REF!</v>
      </c>
      <c r="Y92" s="23">
        <f>IF(AND(T(B10)&lt;&gt;Y91,LEN(B10)&gt;0),T(B10),IF(AND(T(B13)&lt;&gt;Y91,LEN(B13)&gt;0),T(B13),IF(AND(T(B16)&lt;&gt;Y91,LEN(B16)&gt;0),T(B16),IF(AND(T(B19)&lt;&gt;Y91,LEN(B19)&gt;0),T(B19),IF(AND(T(B22)&lt;&gt;Y91,LEN(B22)&gt;0),T(B22),"")))))</f>
      </c>
      <c r="Z92" s="29">
        <f>IF(AND(T(H10)&lt;&gt;Z91,LEN(H10)&gt;0),T(H10),IF(AND(T(H13)&lt;&gt;Z91,LEN(H13)&gt;0),T(H13),IF(AND(T(H16)&lt;&gt;Z91,LEN(H16)&gt;0),T(H16),IF(AND(T(H19)&lt;&gt;Z91,LEN(H19)&gt;0),T(H19),IF(AND(T(H22)&lt;&gt;Z91,LEN(H22)&gt;0),T(H22),"")))))</f>
      </c>
    </row>
    <row r="93" spans="1:26" ht="24" customHeight="1">
      <c r="A93" s="38"/>
      <c r="B93" s="38"/>
      <c r="D93" s="73" t="s">
        <v>35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V93" s="22"/>
      <c r="W93" s="23" t="e">
        <f t="shared" si="6"/>
        <v>#REF!</v>
      </c>
      <c r="X93" s="23" t="e">
        <f t="shared" si="7"/>
        <v>#REF!</v>
      </c>
      <c r="Y93" s="23">
        <f>IF(LEN(Y92)=0,"",IF(AND(T(B13)&lt;&gt;Y91,T(B13)&lt;&gt;Y92,LEN(B13)&gt;0),T(B13),IF(AND(T(B16)&lt;&gt;Y91,T(B16)&lt;&gt;Y92,LEN(B16)&gt;0),T(B16),IF(AND(T(B19)&lt;&gt;Y91,T(B19)&lt;&gt;Y92,LEN(B19)&gt;0),T(B19),IF(AND(T(B22)&lt;&gt;Y92,T(B22)&lt;&gt;Y91,LEN(B22)&gt;0),T(B22),IF(AND(T(B25)&lt;&gt;Y92,T(B25)&lt;&gt;Y91,LEN(B25)&gt;0),T(B25),""))))))</f>
      </c>
      <c r="Z93" s="29">
        <f>IF(LEN(Z92)=0,"",IF(AND(T(H13)&lt;&gt;Z91,T(H13)&lt;&gt;Z92,LEN(H13)&gt;0),T(H13),IF(AND(T(H16)&lt;&gt;Z91,T(H16)&lt;&gt;Z92,LEN(H16)&gt;0),T(H16),IF(AND(T(H19)&lt;&gt;Z91,T(H19)&lt;&gt;Z92,LEN(H19)&gt;0),T(H19),IF(AND(T(H22)&lt;&gt;Z92,T(H22)&lt;&gt;Z91,LEN(H22)&gt;0),T(H22),IF(AND(T(H25)&lt;&gt;Z91,T(H25)&lt;&gt;Z92,LEN(H25)&gt;0),T(H25),""))))))</f>
      </c>
    </row>
    <row r="94" spans="1:26" ht="24" customHeight="1">
      <c r="A94" s="73" t="s">
        <v>36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V94" s="22"/>
      <c r="W94" s="23" t="e">
        <f t="shared" si="6"/>
        <v>#REF!</v>
      </c>
      <c r="X94" s="23" t="e">
        <f t="shared" si="7"/>
        <v>#REF!</v>
      </c>
      <c r="Y94" s="30" t="s">
        <v>9</v>
      </c>
      <c r="Z94" s="24"/>
    </row>
    <row r="95" spans="1:26" ht="37.5" customHeight="1">
      <c r="A95" s="38" t="s">
        <v>11</v>
      </c>
      <c r="B95" s="82"/>
      <c r="C95" s="82"/>
      <c r="D95" s="82"/>
      <c r="E95" s="82"/>
      <c r="F95" s="82"/>
      <c r="G95" s="82"/>
      <c r="H95" s="40" t="s">
        <v>70</v>
      </c>
      <c r="J95" s="40"/>
      <c r="K95" s="40" t="s">
        <v>11</v>
      </c>
      <c r="L95" s="83"/>
      <c r="M95" s="83"/>
      <c r="N95" s="83"/>
      <c r="O95" s="83"/>
      <c r="P95" s="83"/>
      <c r="Q95" s="40" t="s">
        <v>37</v>
      </c>
      <c r="V95" s="22"/>
      <c r="W95" s="23" t="e">
        <f t="shared" si="6"/>
        <v>#REF!</v>
      </c>
      <c r="X95" s="23" t="e">
        <f t="shared" si="7"/>
        <v>#REF!</v>
      </c>
      <c r="Y95" s="23">
        <f>IF(LEN(T(M6))&gt;0,T(M6),IF(LEN(T(M9))&gt;0,T(M9),IF(LEN(T(M12))&gt;0,T(M12),"")))</f>
      </c>
      <c r="Z95" s="28" t="s">
        <v>58</v>
      </c>
    </row>
    <row r="96" spans="1:26" ht="24" customHeight="1">
      <c r="A96" s="42"/>
      <c r="B96" s="61">
        <f>IF(LEN(F5)=0,"","("&amp;T(F5)&amp;")")</f>
      </c>
      <c r="C96" s="61"/>
      <c r="D96" s="61"/>
      <c r="E96" s="61"/>
      <c r="F96" s="61"/>
      <c r="G96" s="61"/>
      <c r="H96" s="40"/>
      <c r="J96" s="40"/>
      <c r="K96" s="42"/>
      <c r="L96" s="61">
        <f>IF(LEN(F8)=0,"","("&amp;T(F8)&amp;")")</f>
      </c>
      <c r="M96" s="61"/>
      <c r="N96" s="61"/>
      <c r="O96" s="61"/>
      <c r="P96" s="61"/>
      <c r="Q96" s="40"/>
      <c r="V96" s="22"/>
      <c r="W96" s="23" t="e">
        <f t="shared" si="6"/>
        <v>#REF!</v>
      </c>
      <c r="X96" s="23" t="e">
        <f t="shared" si="7"/>
        <v>#REF!</v>
      </c>
      <c r="Y96" s="23">
        <f>IF(AND(T(M9)&lt;&gt;Y95,LEN(M9)&gt;0),T(M9),IF(AND(T(M12)&lt;&gt;Y95,LEN(M12)&gt;0),T(M12),IF(AND(T(M15)&lt;&gt;Y95,LEN(M15)&gt;0),T(M15),IF(AND(T(M18)&lt;&gt;Y95,LEN(M18)&gt;0),T(M18),IF(AND(T(M21)&lt;&gt;Y95,LEN(M21)&gt;0),T(M24),IF(AND(T(M24)&lt;&gt;Y95,LEN(M24)&gt;0),T(M24),""))))))</f>
      </c>
      <c r="Z96" s="31" t="e">
        <f>LEFT(#REF!,6)=LEFT(Z95,6)</f>
        <v>#REF!</v>
      </c>
    </row>
    <row r="97" spans="1:26" ht="24" customHeight="1">
      <c r="A97" s="38" t="s">
        <v>11</v>
      </c>
      <c r="B97" s="82"/>
      <c r="C97" s="82"/>
      <c r="D97" s="82"/>
      <c r="E97" s="82"/>
      <c r="F97" s="82"/>
      <c r="G97" s="82"/>
      <c r="H97" s="40" t="s">
        <v>70</v>
      </c>
      <c r="J97" s="40"/>
      <c r="K97" s="40" t="s">
        <v>11</v>
      </c>
      <c r="L97" s="83"/>
      <c r="M97" s="83"/>
      <c r="N97" s="83"/>
      <c r="O97" s="83"/>
      <c r="P97" s="83"/>
      <c r="Q97" s="40" t="s">
        <v>37</v>
      </c>
      <c r="V97" s="22"/>
      <c r="W97" s="23" t="e">
        <f t="shared" si="6"/>
        <v>#REF!</v>
      </c>
      <c r="X97" s="23" t="e">
        <f t="shared" si="7"/>
        <v>#REF!</v>
      </c>
      <c r="Y97" s="23">
        <f>IF(LEN(Y96)=0,"",IF(AND(T(M12)&lt;&gt;Y95,T(M12)&lt;&gt;Y96,LEN(M12)&gt;0),T(M12),IF(AND(T(M15)&lt;&gt;Y95,T(M15)&lt;&gt;Y96,LEN(M15)&gt;0),T(M15),IF(AND(T(M18)&lt;&gt;Y95,T(M18)&lt;&gt;Y96,LEN(M18)&gt;0),T(M18),IF(AND(T(M21)&lt;&gt;Y96,T(M21)&lt;&gt;Y95,LEN(M21)&gt;0),T(M21),IF(AND(T(M24)&lt;&gt;Y95,T(M24)&lt;&gt;Y96,LEN(M24)&gt;0),T(M24),""))))))</f>
      </c>
      <c r="Z97" s="31" t="e">
        <f>IF(Z96=TRUE,"   "&amp;Z95,"")</f>
        <v>#REF!</v>
      </c>
    </row>
    <row r="98" spans="1:26" ht="24" customHeight="1">
      <c r="A98" s="42"/>
      <c r="B98" s="84">
        <f>IF(LEN(F11)=0,"","("&amp;T(F11)&amp;")")</f>
      </c>
      <c r="C98" s="84"/>
      <c r="D98" s="84"/>
      <c r="E98" s="84"/>
      <c r="F98" s="84"/>
      <c r="G98" s="84"/>
      <c r="H98" s="40"/>
      <c r="J98" s="40"/>
      <c r="K98" s="42"/>
      <c r="L98" s="61">
        <f>IF(LEN(F14)=0,"","("&amp;T(F14)&amp;")")</f>
      </c>
      <c r="M98" s="61"/>
      <c r="N98" s="61"/>
      <c r="O98" s="61"/>
      <c r="P98" s="61"/>
      <c r="Q98" s="40"/>
      <c r="V98" s="22"/>
      <c r="W98" s="23" t="e">
        <f t="shared" si="6"/>
        <v>#REF!</v>
      </c>
      <c r="X98" s="23" t="e">
        <f t="shared" si="7"/>
        <v>#REF!</v>
      </c>
      <c r="Y98" s="23">
        <f>IF(LEN(Y97)=0,"",IF(AND(T(M15)&lt;&gt;Y97,T(M15)&lt;&gt;Y95,T(M15)&lt;&gt;Y96,LEN(M15)&gt;0),T(M15),IF(AND(T(M18)&lt;&gt;Y95,T(M18)&lt;&gt;Y96,LEN(M18)&gt;0),T(M18),IF(AND(T(M21)&lt;&gt;Y97,T(M21)&lt;&gt;Y96,T(M21)&lt;&gt;Y95,LEN(M21)&gt;0),T(M21),IF(AND(T(M24)&lt;&gt;Y97,T(M24)&lt;&gt;Y96,T(M24)&lt;&gt;Y95,LEN(M24)&gt;0),T(M24),IF(AND(T(M27)&lt;&gt;Y97,T(M27)&lt;&gt;Y95,T(M27)&lt;&gt;Y96,LEN(M27)&gt;0),T(M27),""))))))</f>
      </c>
      <c r="Z98" s="31" t="e">
        <f>IF(Z96=TRUE,RIGHT(#REF!,LEN(#REF!)-14),T(#REF!))</f>
        <v>#REF!</v>
      </c>
    </row>
    <row r="99" spans="1:26" ht="24" customHeight="1">
      <c r="A99" s="38" t="s">
        <v>11</v>
      </c>
      <c r="B99" s="82"/>
      <c r="C99" s="82"/>
      <c r="D99" s="82"/>
      <c r="E99" s="82"/>
      <c r="F99" s="82"/>
      <c r="G99" s="82"/>
      <c r="H99" s="40" t="s">
        <v>70</v>
      </c>
      <c r="J99" s="40"/>
      <c r="K99" s="40" t="s">
        <v>11</v>
      </c>
      <c r="L99" s="83"/>
      <c r="M99" s="83"/>
      <c r="N99" s="83"/>
      <c r="O99" s="83"/>
      <c r="P99" s="83"/>
      <c r="Q99" s="40" t="s">
        <v>37</v>
      </c>
      <c r="V99" s="22"/>
      <c r="W99" s="23" t="e">
        <f t="shared" si="6"/>
        <v>#REF!</v>
      </c>
      <c r="X99" s="23" t="e">
        <f t="shared" si="7"/>
        <v>#REF!</v>
      </c>
      <c r="Y99" s="23">
        <f>IF(LEN(Y98)=0,"",IF(AND(T(M18)&lt;&gt;Y98,T(M18)&lt;&gt;Y97,T(M18)&lt;&gt;Y96,T(M18)&lt;&gt;Y95,LEN(M18)&gt;0),T(M18),IF(AND(T(M21)&lt;&gt;Y98,T(M21)&lt;&gt;Y97,T(M21)&lt;&gt;Y96,T(M21)&lt;&gt;Y95,LEN(M21)&gt;0),T(M21),IF(AND(T(M24)&lt;&gt;Y98,T(M24)&lt;&gt;Y97,T(M24)&lt;&gt;Y96,T(M24)&lt;&gt;Y95,LEN(M24)&gt;0),T(M24),IF(AND(T(M27)&lt;&gt;Y98,T(M27)&lt;&gt;Y97,T(M27)&lt;&gt;Y96,T(M27)&lt;&gt;Y95,LEN(M27)&gt;0),T(M27),IF(AND(T(M30)&lt;&gt;Y98,T(M30)&lt;&gt;Y97,T(M30)&lt;&gt;Y96,T(M30)&lt;&gt;Y95,LEN(M30)&gt;0),T(M30),""))))))</f>
      </c>
      <c r="Z99" s="31"/>
    </row>
    <row r="100" spans="1:26" ht="24" customHeight="1">
      <c r="A100" s="42"/>
      <c r="B100" s="61">
        <f>IF(LEN(F17)=0,"","("&amp;T(F17)&amp;")")</f>
      </c>
      <c r="C100" s="61"/>
      <c r="D100" s="61"/>
      <c r="E100" s="61"/>
      <c r="F100" s="61"/>
      <c r="G100" s="61"/>
      <c r="H100" s="40"/>
      <c r="J100" s="40"/>
      <c r="K100" s="42"/>
      <c r="L100" s="61">
        <f>IF(LEN(F20)=0,"","("&amp;T(F20)&amp;")")</f>
      </c>
      <c r="M100" s="61"/>
      <c r="N100" s="61"/>
      <c r="O100" s="61"/>
      <c r="P100" s="61"/>
      <c r="Q100" s="40"/>
      <c r="V100" s="22"/>
      <c r="W100" s="23" t="e">
        <f t="shared" si="6"/>
        <v>#REF!</v>
      </c>
      <c r="X100" s="23" t="e">
        <f t="shared" si="7"/>
        <v>#REF!</v>
      </c>
      <c r="Y100" s="13"/>
      <c r="Z100" s="24"/>
    </row>
    <row r="101" spans="1:26" ht="24" customHeight="1">
      <c r="A101" s="38" t="s">
        <v>11</v>
      </c>
      <c r="B101" s="82"/>
      <c r="C101" s="82"/>
      <c r="D101" s="82"/>
      <c r="E101" s="82"/>
      <c r="F101" s="82"/>
      <c r="G101" s="82"/>
      <c r="H101" s="40" t="s">
        <v>70</v>
      </c>
      <c r="J101" s="40"/>
      <c r="K101" s="40" t="s">
        <v>11</v>
      </c>
      <c r="L101" s="83"/>
      <c r="M101" s="83"/>
      <c r="N101" s="83"/>
      <c r="O101" s="83"/>
      <c r="P101" s="83"/>
      <c r="Q101" s="40" t="s">
        <v>37</v>
      </c>
      <c r="V101" s="22"/>
      <c r="W101" s="23" t="e">
        <f t="shared" si="6"/>
        <v>#REF!</v>
      </c>
      <c r="X101" s="23" t="e">
        <f t="shared" si="7"/>
        <v>#REF!</v>
      </c>
      <c r="Y101" s="13"/>
      <c r="Z101" s="24"/>
    </row>
    <row r="102" spans="1:26" ht="24" customHeight="1">
      <c r="A102" s="42"/>
      <c r="B102" s="61">
        <f>IF(LEN(F23)=0,"","("&amp;T(F23)&amp;")")</f>
      </c>
      <c r="C102" s="61"/>
      <c r="D102" s="61"/>
      <c r="E102" s="61"/>
      <c r="F102" s="61"/>
      <c r="G102" s="61"/>
      <c r="H102" s="40"/>
      <c r="J102" s="40"/>
      <c r="K102" s="42"/>
      <c r="L102" s="61">
        <f>IF(LEN(F26)=0,"","("&amp;T(F26)&amp;")")</f>
      </c>
      <c r="M102" s="61"/>
      <c r="N102" s="61"/>
      <c r="O102" s="61"/>
      <c r="P102" s="61"/>
      <c r="Q102" s="40"/>
      <c r="V102" s="22"/>
      <c r="W102" s="23" t="e">
        <f t="shared" si="6"/>
        <v>#REF!</v>
      </c>
      <c r="X102" s="23" t="e">
        <f t="shared" si="7"/>
        <v>#REF!</v>
      </c>
      <c r="Y102" s="13"/>
      <c r="Z102" s="24"/>
    </row>
    <row r="103" spans="1:26" ht="24" customHeight="1">
      <c r="A103" s="38" t="s">
        <v>11</v>
      </c>
      <c r="B103" s="82"/>
      <c r="C103" s="82"/>
      <c r="D103" s="82"/>
      <c r="E103" s="82"/>
      <c r="F103" s="82"/>
      <c r="G103" s="82"/>
      <c r="H103" s="40" t="s">
        <v>70</v>
      </c>
      <c r="J103" s="40"/>
      <c r="K103" s="40" t="s">
        <v>11</v>
      </c>
      <c r="L103" s="83"/>
      <c r="M103" s="83"/>
      <c r="N103" s="83"/>
      <c r="O103" s="83"/>
      <c r="P103" s="83"/>
      <c r="Q103" s="40" t="s">
        <v>37</v>
      </c>
      <c r="V103" s="22"/>
      <c r="W103" s="23" t="e">
        <f t="shared" si="6"/>
        <v>#REF!</v>
      </c>
      <c r="X103" s="23" t="e">
        <f t="shared" si="7"/>
        <v>#REF!</v>
      </c>
      <c r="Y103" s="13"/>
      <c r="Z103" s="24"/>
    </row>
    <row r="104" spans="1:26" ht="24" customHeight="1">
      <c r="A104" s="42"/>
      <c r="B104" s="61">
        <f>IF(LEN(F29)=0,"","("&amp;T(F29)&amp;")")</f>
      </c>
      <c r="C104" s="61"/>
      <c r="D104" s="61"/>
      <c r="E104" s="61"/>
      <c r="F104" s="61"/>
      <c r="G104" s="61"/>
      <c r="H104" s="40"/>
      <c r="J104" s="40"/>
      <c r="K104" s="42"/>
      <c r="L104" s="61">
        <f>IF(LEN(F32)=0,"","("&amp;T(F32)&amp;")")</f>
      </c>
      <c r="M104" s="61"/>
      <c r="N104" s="61"/>
      <c r="O104" s="61"/>
      <c r="P104" s="61"/>
      <c r="Q104" s="40"/>
      <c r="V104" s="22"/>
      <c r="W104" s="23" t="e">
        <f t="shared" si="6"/>
        <v>#REF!</v>
      </c>
      <c r="X104" s="23" t="e">
        <f t="shared" si="7"/>
        <v>#REF!</v>
      </c>
      <c r="Y104" s="13"/>
      <c r="Z104" s="24"/>
    </row>
    <row r="105" spans="1:26" ht="24" customHeight="1">
      <c r="A105" s="42"/>
      <c r="B105" s="43"/>
      <c r="C105" s="43"/>
      <c r="D105" s="43"/>
      <c r="E105" s="43"/>
      <c r="F105" s="43"/>
      <c r="G105" s="43"/>
      <c r="H105" s="44"/>
      <c r="I105" s="45"/>
      <c r="J105" s="44"/>
      <c r="K105" s="46"/>
      <c r="L105" s="43"/>
      <c r="M105" s="43"/>
      <c r="N105" s="43"/>
      <c r="O105" s="43"/>
      <c r="P105" s="43"/>
      <c r="Q105" s="44"/>
      <c r="V105" s="22"/>
      <c r="W105" s="23" t="e">
        <f t="shared" si="6"/>
        <v>#REF!</v>
      </c>
      <c r="X105" s="23" t="e">
        <f t="shared" si="7"/>
        <v>#REF!</v>
      </c>
      <c r="Y105" s="13"/>
      <c r="Z105" s="24"/>
    </row>
    <row r="106" spans="1:26" ht="5.25" customHeight="1">
      <c r="A106" s="42"/>
      <c r="B106" s="43"/>
      <c r="C106" s="43"/>
      <c r="D106" s="43"/>
      <c r="E106" s="43"/>
      <c r="F106" s="43"/>
      <c r="G106" s="43"/>
      <c r="H106" s="44"/>
      <c r="I106" s="45"/>
      <c r="J106" s="44"/>
      <c r="K106" s="46"/>
      <c r="L106" s="43"/>
      <c r="M106" s="43"/>
      <c r="N106" s="43"/>
      <c r="O106" s="43"/>
      <c r="P106" s="43"/>
      <c r="Q106" s="44"/>
      <c r="R106" s="36" t="s">
        <v>71</v>
      </c>
      <c r="V106" s="22"/>
      <c r="W106" s="23" t="e">
        <f t="shared" si="6"/>
        <v>#REF!</v>
      </c>
      <c r="X106" s="23" t="e">
        <f t="shared" si="7"/>
        <v>#REF!</v>
      </c>
      <c r="Y106" s="13"/>
      <c r="Z106" s="24"/>
    </row>
    <row r="107" spans="1:26" ht="30.75" customHeight="1">
      <c r="A107" s="42"/>
      <c r="B107" s="43"/>
      <c r="C107" s="43"/>
      <c r="D107" s="43"/>
      <c r="E107" s="43"/>
      <c r="F107" s="43"/>
      <c r="G107" s="43"/>
      <c r="H107" s="44"/>
      <c r="I107" s="45"/>
      <c r="J107" s="2" t="s">
        <v>34</v>
      </c>
      <c r="K107" s="46"/>
      <c r="L107" s="43"/>
      <c r="M107" s="43"/>
      <c r="N107" s="43"/>
      <c r="O107" s="43"/>
      <c r="P107" s="43"/>
      <c r="Q107" s="44"/>
      <c r="S107" s="36"/>
      <c r="T107" s="36"/>
      <c r="V107" s="22"/>
      <c r="W107" s="23" t="e">
        <f t="shared" si="6"/>
        <v>#REF!</v>
      </c>
      <c r="X107" s="23" t="e">
        <f t="shared" si="7"/>
        <v>#REF!</v>
      </c>
      <c r="Y107" s="13"/>
      <c r="Z107" s="24"/>
    </row>
    <row r="108" spans="1:26" ht="33.75" customHeight="1">
      <c r="A108" s="38" t="s">
        <v>11</v>
      </c>
      <c r="B108" s="82"/>
      <c r="C108" s="82"/>
      <c r="D108" s="82"/>
      <c r="E108" s="82"/>
      <c r="F108" s="82"/>
      <c r="G108" s="82"/>
      <c r="H108" s="44" t="s">
        <v>70</v>
      </c>
      <c r="I108" s="45"/>
      <c r="J108" s="44"/>
      <c r="K108" s="44" t="s">
        <v>11</v>
      </c>
      <c r="L108" s="83"/>
      <c r="M108" s="83"/>
      <c r="N108" s="83"/>
      <c r="O108" s="83"/>
      <c r="P108" s="83"/>
      <c r="Q108" s="44" t="s">
        <v>37</v>
      </c>
      <c r="S108" s="36"/>
      <c r="T108" s="36"/>
      <c r="V108" s="22"/>
      <c r="W108" s="23" t="e">
        <f t="shared" si="6"/>
        <v>#REF!</v>
      </c>
      <c r="X108" s="23" t="e">
        <f t="shared" si="7"/>
        <v>#REF!</v>
      </c>
      <c r="Y108" s="13"/>
      <c r="Z108" s="24"/>
    </row>
    <row r="109" spans="1:26" ht="22.5" customHeight="1">
      <c r="A109" s="42"/>
      <c r="B109" s="61">
        <f>IF(LEN(F39)=0,"","("&amp;T(F39)&amp;")")</f>
      </c>
      <c r="C109" s="61"/>
      <c r="D109" s="61"/>
      <c r="E109" s="61"/>
      <c r="F109" s="61"/>
      <c r="G109" s="61"/>
      <c r="H109" s="40"/>
      <c r="J109" s="40"/>
      <c r="K109" s="42"/>
      <c r="L109" s="61">
        <f>IF(LEN(F42)=0,"","("&amp;T(F42)&amp;")")</f>
      </c>
      <c r="M109" s="61"/>
      <c r="N109" s="61"/>
      <c r="O109" s="61"/>
      <c r="P109" s="61"/>
      <c r="Q109" s="40"/>
      <c r="S109" s="36"/>
      <c r="T109" s="36"/>
      <c r="V109" s="22"/>
      <c r="W109" s="23" t="e">
        <f t="shared" si="6"/>
        <v>#REF!</v>
      </c>
      <c r="X109" s="23" t="e">
        <f t="shared" si="7"/>
        <v>#REF!</v>
      </c>
      <c r="Y109" s="13"/>
      <c r="Z109" s="24"/>
    </row>
    <row r="110" spans="1:26" ht="23.25">
      <c r="A110" s="38" t="s">
        <v>11</v>
      </c>
      <c r="B110" s="82"/>
      <c r="C110" s="82"/>
      <c r="D110" s="82"/>
      <c r="E110" s="82"/>
      <c r="F110" s="82"/>
      <c r="G110" s="82"/>
      <c r="H110" s="40" t="s">
        <v>70</v>
      </c>
      <c r="J110" s="40"/>
      <c r="K110" s="40" t="s">
        <v>11</v>
      </c>
      <c r="L110" s="83"/>
      <c r="M110" s="83"/>
      <c r="N110" s="83"/>
      <c r="O110" s="83"/>
      <c r="P110" s="83"/>
      <c r="Q110" s="40" t="s">
        <v>37</v>
      </c>
      <c r="S110" s="36"/>
      <c r="T110" s="36"/>
      <c r="V110" s="22"/>
      <c r="W110" s="23" t="e">
        <f t="shared" si="6"/>
        <v>#REF!</v>
      </c>
      <c r="X110" s="23" t="e">
        <f t="shared" si="7"/>
        <v>#REF!</v>
      </c>
      <c r="Y110" s="13"/>
      <c r="Z110" s="24"/>
    </row>
    <row r="111" spans="1:26" ht="23.25">
      <c r="A111" s="42"/>
      <c r="B111" s="61">
        <f>IF(LEN(F45)=0,"","("&amp;T(F45)&amp;")")</f>
      </c>
      <c r="C111" s="61"/>
      <c r="D111" s="61"/>
      <c r="E111" s="61"/>
      <c r="F111" s="61"/>
      <c r="G111" s="61"/>
      <c r="H111" s="40"/>
      <c r="J111" s="40"/>
      <c r="K111" s="42"/>
      <c r="L111" s="61">
        <f>IF(LEN(F48)=0,"","("&amp;T(F48)&amp;")")</f>
      </c>
      <c r="M111" s="61"/>
      <c r="N111" s="61"/>
      <c r="O111" s="61"/>
      <c r="P111" s="61"/>
      <c r="Q111" s="40"/>
      <c r="S111" s="36"/>
      <c r="T111" s="36"/>
      <c r="V111" s="22"/>
      <c r="W111" s="23" t="e">
        <f t="shared" si="6"/>
        <v>#REF!</v>
      </c>
      <c r="X111" s="23" t="e">
        <f t="shared" si="7"/>
        <v>#REF!</v>
      </c>
      <c r="Y111" s="13"/>
      <c r="Z111" s="24"/>
    </row>
    <row r="112" spans="1:26" ht="24" customHeight="1">
      <c r="A112" s="38" t="s">
        <v>11</v>
      </c>
      <c r="B112" s="85"/>
      <c r="C112" s="85"/>
      <c r="D112" s="85"/>
      <c r="E112" s="85"/>
      <c r="F112" s="85"/>
      <c r="G112" s="85"/>
      <c r="H112" s="40" t="s">
        <v>70</v>
      </c>
      <c r="J112" s="40"/>
      <c r="K112" s="40" t="s">
        <v>11</v>
      </c>
      <c r="L112" s="61"/>
      <c r="M112" s="61"/>
      <c r="N112" s="61"/>
      <c r="O112" s="61"/>
      <c r="P112" s="61"/>
      <c r="Q112" s="40" t="s">
        <v>37</v>
      </c>
      <c r="S112" s="36"/>
      <c r="T112" s="36"/>
      <c r="V112" s="22"/>
      <c r="W112" s="23" t="e">
        <f t="shared" si="6"/>
        <v>#REF!</v>
      </c>
      <c r="X112" s="23" t="e">
        <f t="shared" si="7"/>
        <v>#REF!</v>
      </c>
      <c r="Y112" s="13"/>
      <c r="Z112" s="24"/>
    </row>
    <row r="113" spans="1:26" ht="24" thickBot="1">
      <c r="A113" s="42"/>
      <c r="B113" s="61">
        <f>IF(LEN(F51)=0,"","("&amp;T(F51)&amp;")")</f>
      </c>
      <c r="C113" s="61"/>
      <c r="D113" s="61"/>
      <c r="E113" s="61"/>
      <c r="F113" s="61"/>
      <c r="G113" s="61"/>
      <c r="H113" s="40"/>
      <c r="J113" s="40"/>
      <c r="K113" s="42"/>
      <c r="L113" s="61">
        <f>IF(LEN(F54)=0,"","("&amp;T(F54)&amp;")")</f>
      </c>
      <c r="M113" s="61"/>
      <c r="N113" s="61"/>
      <c r="O113" s="61"/>
      <c r="P113" s="61"/>
      <c r="Q113" s="40"/>
      <c r="S113" s="36"/>
      <c r="T113" s="36"/>
      <c r="V113" s="32"/>
      <c r="W113" s="33" t="e">
        <f t="shared" si="6"/>
        <v>#REF!</v>
      </c>
      <c r="X113" s="33" t="e">
        <f t="shared" si="7"/>
        <v>#REF!</v>
      </c>
      <c r="Y113" s="34"/>
      <c r="Z113" s="35"/>
    </row>
    <row r="114" spans="1:20" ht="23.25">
      <c r="A114" s="38" t="s">
        <v>11</v>
      </c>
      <c r="B114" s="85"/>
      <c r="C114" s="85"/>
      <c r="D114" s="85"/>
      <c r="E114" s="85"/>
      <c r="F114" s="85"/>
      <c r="G114" s="85"/>
      <c r="H114" s="40" t="s">
        <v>70</v>
      </c>
      <c r="J114" s="40"/>
      <c r="K114" s="40" t="s">
        <v>11</v>
      </c>
      <c r="L114" s="61"/>
      <c r="M114" s="61"/>
      <c r="N114" s="61"/>
      <c r="O114" s="61"/>
      <c r="P114" s="61"/>
      <c r="Q114" s="40" t="s">
        <v>37</v>
      </c>
      <c r="S114" s="36"/>
      <c r="T114" s="36"/>
    </row>
    <row r="115" spans="1:20" ht="24.75" customHeight="1">
      <c r="A115" s="42"/>
      <c r="B115" s="61">
        <f>IF(LEN(F57)=0,"","("&amp;T(F57)&amp;")")</f>
      </c>
      <c r="C115" s="61"/>
      <c r="D115" s="61"/>
      <c r="E115" s="61"/>
      <c r="F115" s="61"/>
      <c r="G115" s="61"/>
      <c r="H115" s="40"/>
      <c r="J115" s="40"/>
      <c r="K115" s="42"/>
      <c r="L115" s="61">
        <f>IF(LEN(F60)=0,"","("&amp;T(F60)&amp;")")</f>
      </c>
      <c r="M115" s="61"/>
      <c r="N115" s="61"/>
      <c r="O115" s="61"/>
      <c r="P115" s="61"/>
      <c r="Q115" s="40"/>
      <c r="S115" s="36"/>
      <c r="T115" s="36"/>
    </row>
    <row r="116" spans="1:20" ht="23.25">
      <c r="A116" s="38" t="s">
        <v>11</v>
      </c>
      <c r="B116" s="85"/>
      <c r="C116" s="85"/>
      <c r="D116" s="85"/>
      <c r="E116" s="85"/>
      <c r="F116" s="85"/>
      <c r="G116" s="85"/>
      <c r="H116" s="40" t="s">
        <v>38</v>
      </c>
      <c r="J116" s="40"/>
      <c r="K116" s="40" t="s">
        <v>11</v>
      </c>
      <c r="L116" s="61"/>
      <c r="M116" s="61"/>
      <c r="N116" s="61"/>
      <c r="O116" s="61"/>
      <c r="P116" s="61"/>
      <c r="Q116" s="40" t="s">
        <v>38</v>
      </c>
      <c r="S116" s="36"/>
      <c r="T116" s="36"/>
    </row>
    <row r="117" spans="1:20" ht="25.5" customHeight="1">
      <c r="A117" s="42"/>
      <c r="B117" s="61"/>
      <c r="C117" s="61"/>
      <c r="D117" s="61"/>
      <c r="E117" s="61"/>
      <c r="F117" s="61"/>
      <c r="G117" s="61"/>
      <c r="H117" s="40"/>
      <c r="J117" s="40"/>
      <c r="K117" s="42"/>
      <c r="L117" s="61"/>
      <c r="M117" s="61"/>
      <c r="N117" s="61"/>
      <c r="O117" s="61"/>
      <c r="P117" s="61"/>
      <c r="Q117" s="40"/>
      <c r="S117" s="36"/>
      <c r="T117" s="36"/>
    </row>
    <row r="118" spans="1:20" ht="23.25">
      <c r="A118" s="53" t="s">
        <v>39</v>
      </c>
      <c r="B118" s="61"/>
      <c r="C118" s="61"/>
      <c r="D118" s="61"/>
      <c r="E118" s="61"/>
      <c r="F118" s="61"/>
      <c r="G118" s="61"/>
      <c r="H118" s="38"/>
      <c r="I118" s="38"/>
      <c r="J118" s="38"/>
      <c r="K118" s="53" t="s">
        <v>39</v>
      </c>
      <c r="L118" s="61"/>
      <c r="M118" s="61"/>
      <c r="N118" s="61"/>
      <c r="O118" s="61"/>
      <c r="P118" s="61"/>
      <c r="Q118" s="38"/>
      <c r="R118" s="38"/>
      <c r="S118" s="36"/>
      <c r="T118" s="36"/>
    </row>
    <row r="119" spans="1:20" ht="71.25" customHeight="1">
      <c r="A119" s="86" t="s">
        <v>40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36"/>
      <c r="T119" s="36"/>
    </row>
    <row r="120" spans="1:20" ht="36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36"/>
      <c r="T120" s="36"/>
    </row>
    <row r="121" spans="1:20" ht="48.75" customHeight="1">
      <c r="A121" s="38"/>
      <c r="B121" s="38"/>
      <c r="D121" s="40" t="s">
        <v>4</v>
      </c>
      <c r="E121" s="40"/>
      <c r="F121" s="47"/>
      <c r="G121" s="47"/>
      <c r="H121" s="47"/>
      <c r="I121" s="47"/>
      <c r="J121" s="47"/>
      <c r="K121" s="47"/>
      <c r="L121" s="42" t="s">
        <v>39</v>
      </c>
      <c r="M121" s="48"/>
      <c r="N121" s="47"/>
      <c r="O121" s="47"/>
      <c r="P121" s="47"/>
      <c r="Q121" s="47"/>
      <c r="R121" s="47"/>
      <c r="S121" s="36"/>
      <c r="T121" s="36"/>
    </row>
    <row r="122" spans="1:20" ht="23.25">
      <c r="A122" s="38" t="s">
        <v>72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6"/>
      <c r="T122" s="36"/>
    </row>
    <row r="123" spans="1:20" ht="48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6"/>
      <c r="T123" s="36"/>
    </row>
    <row r="124" spans="1:20" ht="23.25">
      <c r="A124" s="38"/>
      <c r="B124" s="38"/>
      <c r="C124" s="38"/>
      <c r="D124" s="38"/>
      <c r="E124" s="38"/>
      <c r="F124" s="38"/>
      <c r="G124" s="38"/>
      <c r="H124" s="38" t="s">
        <v>11</v>
      </c>
      <c r="J124" s="83"/>
      <c r="K124" s="83"/>
      <c r="L124" s="83"/>
      <c r="M124" s="83"/>
      <c r="N124" s="83"/>
      <c r="O124" s="83"/>
      <c r="P124" s="40" t="s">
        <v>41</v>
      </c>
      <c r="Q124" s="38"/>
      <c r="R124" s="38"/>
      <c r="S124" s="36"/>
      <c r="T124" s="36"/>
    </row>
    <row r="125" spans="1:20" ht="48.75" customHeight="1">
      <c r="A125" s="38"/>
      <c r="B125" s="38"/>
      <c r="C125" s="38"/>
      <c r="D125" s="38"/>
      <c r="E125" s="38"/>
      <c r="F125" s="38"/>
      <c r="G125" s="38"/>
      <c r="H125" s="38"/>
      <c r="I125" s="42"/>
      <c r="J125" s="61">
        <f>IF(LEN(F121)=0,"","("&amp;T(F121)&amp;")")</f>
      </c>
      <c r="K125" s="61"/>
      <c r="L125" s="61"/>
      <c r="M125" s="61"/>
      <c r="N125" s="61"/>
      <c r="O125" s="61"/>
      <c r="P125" s="40"/>
      <c r="Q125" s="38"/>
      <c r="R125" s="38"/>
      <c r="S125" s="36"/>
      <c r="T125" s="36"/>
    </row>
    <row r="126" spans="1:26" s="51" customFormat="1" ht="23.25">
      <c r="A126" s="38"/>
      <c r="B126" s="38"/>
      <c r="C126" s="38"/>
      <c r="D126" s="38"/>
      <c r="E126" s="38"/>
      <c r="F126" s="38"/>
      <c r="G126" s="38"/>
      <c r="H126" s="40" t="s">
        <v>39</v>
      </c>
      <c r="I126" s="40"/>
      <c r="J126" s="61">
        <f>IF(LEN(M121)=0,"","("&amp;T(M121)&amp;")")</f>
      </c>
      <c r="K126" s="61"/>
      <c r="L126" s="61"/>
      <c r="M126" s="61"/>
      <c r="N126" s="61"/>
      <c r="O126" s="61"/>
      <c r="P126" s="38"/>
      <c r="Q126" s="38"/>
      <c r="R126" s="38"/>
      <c r="S126" s="50"/>
      <c r="T126" s="50"/>
      <c r="W126" s="17"/>
      <c r="X126" s="17"/>
      <c r="Y126" s="17"/>
      <c r="Z126" s="17"/>
    </row>
    <row r="127" spans="1:18" ht="48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ht="23.25">
      <c r="A128" s="49" t="s">
        <v>73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23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3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3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3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4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4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t="24.75" customHeight="1"/>
    <row r="137" ht="36.75" customHeight="1"/>
    <row r="138" ht="24.75" customHeight="1"/>
    <row r="139" ht="24.75" customHeight="1"/>
    <row r="140" ht="28.5" customHeight="1"/>
  </sheetData>
  <sheetProtection/>
  <mergeCells count="274">
    <mergeCell ref="J126:O126"/>
    <mergeCell ref="B115:G115"/>
    <mergeCell ref="L115:P115"/>
    <mergeCell ref="B113:G113"/>
    <mergeCell ref="L113:P113"/>
    <mergeCell ref="B114:G114"/>
    <mergeCell ref="L114:P114"/>
    <mergeCell ref="B116:G116"/>
    <mergeCell ref="L116:P116"/>
    <mergeCell ref="B117:G117"/>
    <mergeCell ref="L110:P110"/>
    <mergeCell ref="B108:G108"/>
    <mergeCell ref="L108:P108"/>
    <mergeCell ref="A119:R119"/>
    <mergeCell ref="J124:O124"/>
    <mergeCell ref="J125:O125"/>
    <mergeCell ref="L117:P117"/>
    <mergeCell ref="B118:G118"/>
    <mergeCell ref="L118:P118"/>
    <mergeCell ref="L99:P99"/>
    <mergeCell ref="B100:G100"/>
    <mergeCell ref="L100:P100"/>
    <mergeCell ref="B111:G111"/>
    <mergeCell ref="L111:P111"/>
    <mergeCell ref="B112:G112"/>
    <mergeCell ref="L112:P112"/>
    <mergeCell ref="B109:G109"/>
    <mergeCell ref="L109:P109"/>
    <mergeCell ref="B110:G110"/>
    <mergeCell ref="A94:R94"/>
    <mergeCell ref="B103:G103"/>
    <mergeCell ref="L103:P103"/>
    <mergeCell ref="B104:G104"/>
    <mergeCell ref="L104:P104"/>
    <mergeCell ref="B101:G101"/>
    <mergeCell ref="L101:P101"/>
    <mergeCell ref="B102:G102"/>
    <mergeCell ref="L102:P102"/>
    <mergeCell ref="B99:G99"/>
    <mergeCell ref="M68:O68"/>
    <mergeCell ref="Q68:R68"/>
    <mergeCell ref="B97:G97"/>
    <mergeCell ref="L97:P97"/>
    <mergeCell ref="B98:G98"/>
    <mergeCell ref="L98:P98"/>
    <mergeCell ref="B95:G95"/>
    <mergeCell ref="L95:P95"/>
    <mergeCell ref="B96:G96"/>
    <mergeCell ref="L96:P96"/>
    <mergeCell ref="D93:R93"/>
    <mergeCell ref="A69:R69"/>
    <mergeCell ref="A70:R70"/>
    <mergeCell ref="A71:Q71"/>
    <mergeCell ref="Q72:R72"/>
    <mergeCell ref="D67:F67"/>
    <mergeCell ref="H67:R67"/>
    <mergeCell ref="A68:D68"/>
    <mergeCell ref="E68:G68"/>
    <mergeCell ref="H68:J68"/>
    <mergeCell ref="C61:F61"/>
    <mergeCell ref="G61:H61"/>
    <mergeCell ref="J61:K61"/>
    <mergeCell ref="M61:R61"/>
    <mergeCell ref="B62:F62"/>
    <mergeCell ref="H62:L62"/>
    <mergeCell ref="N62:R62"/>
    <mergeCell ref="A63:R63"/>
    <mergeCell ref="A64:R64"/>
    <mergeCell ref="A65:R65"/>
    <mergeCell ref="A66:B66"/>
    <mergeCell ref="C66:E66"/>
    <mergeCell ref="F66:N66"/>
    <mergeCell ref="O66:R66"/>
    <mergeCell ref="A57:B57"/>
    <mergeCell ref="F57:J57"/>
    <mergeCell ref="K57:N57"/>
    <mergeCell ref="O57:R57"/>
    <mergeCell ref="C58:F58"/>
    <mergeCell ref="G58:H58"/>
    <mergeCell ref="J58:K58"/>
    <mergeCell ref="M58:R58"/>
    <mergeCell ref="B59:F59"/>
    <mergeCell ref="H59:L59"/>
    <mergeCell ref="N59:R59"/>
    <mergeCell ref="A60:B60"/>
    <mergeCell ref="F60:J60"/>
    <mergeCell ref="K60:N60"/>
    <mergeCell ref="O60:R60"/>
    <mergeCell ref="B53:F53"/>
    <mergeCell ref="H53:L53"/>
    <mergeCell ref="N53:R53"/>
    <mergeCell ref="A54:B54"/>
    <mergeCell ref="F54:J54"/>
    <mergeCell ref="K54:N54"/>
    <mergeCell ref="O54:R54"/>
    <mergeCell ref="C55:F55"/>
    <mergeCell ref="G55:H55"/>
    <mergeCell ref="J55:K55"/>
    <mergeCell ref="M55:R55"/>
    <mergeCell ref="B56:F56"/>
    <mergeCell ref="H56:L56"/>
    <mergeCell ref="N56:R56"/>
    <mergeCell ref="C49:F49"/>
    <mergeCell ref="G49:H49"/>
    <mergeCell ref="J49:K49"/>
    <mergeCell ref="M49:R49"/>
    <mergeCell ref="B50:F50"/>
    <mergeCell ref="H50:L50"/>
    <mergeCell ref="N50:R50"/>
    <mergeCell ref="A51:B51"/>
    <mergeCell ref="F51:J51"/>
    <mergeCell ref="K51:N51"/>
    <mergeCell ref="O51:R51"/>
    <mergeCell ref="C52:F52"/>
    <mergeCell ref="G52:H52"/>
    <mergeCell ref="J52:K52"/>
    <mergeCell ref="M52:R52"/>
    <mergeCell ref="A45:B45"/>
    <mergeCell ref="F45:J45"/>
    <mergeCell ref="K45:N45"/>
    <mergeCell ref="O45:R45"/>
    <mergeCell ref="C46:F46"/>
    <mergeCell ref="G46:H46"/>
    <mergeCell ref="J46:K46"/>
    <mergeCell ref="M46:R46"/>
    <mergeCell ref="B47:F47"/>
    <mergeCell ref="H47:L47"/>
    <mergeCell ref="N47:R47"/>
    <mergeCell ref="A48:B48"/>
    <mergeCell ref="F48:J48"/>
    <mergeCell ref="K48:N48"/>
    <mergeCell ref="O48:R48"/>
    <mergeCell ref="B41:F41"/>
    <mergeCell ref="H41:L41"/>
    <mergeCell ref="N41:R41"/>
    <mergeCell ref="A42:B42"/>
    <mergeCell ref="F42:J42"/>
    <mergeCell ref="K42:N42"/>
    <mergeCell ref="O42:R42"/>
    <mergeCell ref="C43:F43"/>
    <mergeCell ref="G43:H43"/>
    <mergeCell ref="J43:K43"/>
    <mergeCell ref="M43:R43"/>
    <mergeCell ref="B44:F44"/>
    <mergeCell ref="H44:L44"/>
    <mergeCell ref="N44:R44"/>
    <mergeCell ref="P36:R36"/>
    <mergeCell ref="A39:B39"/>
    <mergeCell ref="F39:J39"/>
    <mergeCell ref="K39:N39"/>
    <mergeCell ref="O39:R39"/>
    <mergeCell ref="C40:F40"/>
    <mergeCell ref="G40:H40"/>
    <mergeCell ref="J40:K40"/>
    <mergeCell ref="M40:R40"/>
    <mergeCell ref="B31:F31"/>
    <mergeCell ref="H31:L31"/>
    <mergeCell ref="N31:R31"/>
    <mergeCell ref="A32:B32"/>
    <mergeCell ref="F32:J32"/>
    <mergeCell ref="K32:N32"/>
    <mergeCell ref="O32:R32"/>
    <mergeCell ref="C33:F33"/>
    <mergeCell ref="G33:H33"/>
    <mergeCell ref="J33:K33"/>
    <mergeCell ref="M33:R33"/>
    <mergeCell ref="B34:F34"/>
    <mergeCell ref="H34:L34"/>
    <mergeCell ref="N34:R34"/>
    <mergeCell ref="C27:F27"/>
    <mergeCell ref="G27:H27"/>
    <mergeCell ref="J27:K27"/>
    <mergeCell ref="M27:R27"/>
    <mergeCell ref="B28:F28"/>
    <mergeCell ref="H28:L28"/>
    <mergeCell ref="N28:R28"/>
    <mergeCell ref="A29:B29"/>
    <mergeCell ref="F29:J29"/>
    <mergeCell ref="K29:N29"/>
    <mergeCell ref="O29:R29"/>
    <mergeCell ref="C30:F30"/>
    <mergeCell ref="G30:H30"/>
    <mergeCell ref="J30:K30"/>
    <mergeCell ref="M30:R30"/>
    <mergeCell ref="A23:B23"/>
    <mergeCell ref="F23:J23"/>
    <mergeCell ref="K23:N23"/>
    <mergeCell ref="O23:R23"/>
    <mergeCell ref="C24:F24"/>
    <mergeCell ref="G24:H24"/>
    <mergeCell ref="J24:K24"/>
    <mergeCell ref="M24:R24"/>
    <mergeCell ref="B25:F25"/>
    <mergeCell ref="H25:L25"/>
    <mergeCell ref="N25:R25"/>
    <mergeCell ref="A26:B26"/>
    <mergeCell ref="F26:J26"/>
    <mergeCell ref="K26:N26"/>
    <mergeCell ref="O26:R26"/>
    <mergeCell ref="B19:F19"/>
    <mergeCell ref="H19:L19"/>
    <mergeCell ref="N19:R19"/>
    <mergeCell ref="A20:B20"/>
    <mergeCell ref="F20:J20"/>
    <mergeCell ref="K20:N20"/>
    <mergeCell ref="O20:R20"/>
    <mergeCell ref="C21:F21"/>
    <mergeCell ref="G21:H21"/>
    <mergeCell ref="J21:K21"/>
    <mergeCell ref="M21:R21"/>
    <mergeCell ref="B22:F22"/>
    <mergeCell ref="H22:L22"/>
    <mergeCell ref="N22:R22"/>
    <mergeCell ref="C15:F15"/>
    <mergeCell ref="G15:H15"/>
    <mergeCell ref="J15:K15"/>
    <mergeCell ref="M15:R15"/>
    <mergeCell ref="B16:F16"/>
    <mergeCell ref="H16:L16"/>
    <mergeCell ref="N16:R16"/>
    <mergeCell ref="A17:B17"/>
    <mergeCell ref="F17:J17"/>
    <mergeCell ref="K17:N17"/>
    <mergeCell ref="O17:R17"/>
    <mergeCell ref="C18:F18"/>
    <mergeCell ref="G18:H18"/>
    <mergeCell ref="J18:K18"/>
    <mergeCell ref="M18:R18"/>
    <mergeCell ref="A11:B11"/>
    <mergeCell ref="F11:J11"/>
    <mergeCell ref="K11:N11"/>
    <mergeCell ref="O11:R11"/>
    <mergeCell ref="C12:F12"/>
    <mergeCell ref="G12:H12"/>
    <mergeCell ref="J12:K12"/>
    <mergeCell ref="M12:R12"/>
    <mergeCell ref="B13:F13"/>
    <mergeCell ref="H13:L13"/>
    <mergeCell ref="N13:R13"/>
    <mergeCell ref="A14:B14"/>
    <mergeCell ref="F14:J14"/>
    <mergeCell ref="K14:N14"/>
    <mergeCell ref="O14:R14"/>
    <mergeCell ref="B7:F7"/>
    <mergeCell ref="H7:L7"/>
    <mergeCell ref="M7:N7"/>
    <mergeCell ref="O7:R7"/>
    <mergeCell ref="A8:B8"/>
    <mergeCell ref="F8:J8"/>
    <mergeCell ref="K8:N8"/>
    <mergeCell ref="O8:R8"/>
    <mergeCell ref="C9:F9"/>
    <mergeCell ref="G9:H9"/>
    <mergeCell ref="J9:K9"/>
    <mergeCell ref="M9:R9"/>
    <mergeCell ref="B10:F10"/>
    <mergeCell ref="H10:L10"/>
    <mergeCell ref="N10:R10"/>
    <mergeCell ref="A5:B5"/>
    <mergeCell ref="D5:E5"/>
    <mergeCell ref="F5:J5"/>
    <mergeCell ref="K5:N5"/>
    <mergeCell ref="O5:R5"/>
    <mergeCell ref="C6:F6"/>
    <mergeCell ref="G6:H6"/>
    <mergeCell ref="J6:K6"/>
    <mergeCell ref="M6:R6"/>
    <mergeCell ref="A1:R1"/>
    <mergeCell ref="V1:Z1"/>
    <mergeCell ref="I2:J2"/>
    <mergeCell ref="K2:R2"/>
    <mergeCell ref="I3:J3"/>
    <mergeCell ref="M3:O3"/>
    <mergeCell ref="Q3:R3"/>
  </mergeCells>
  <conditionalFormatting sqref="F66">
    <cfRule type="expression" priority="85" dxfId="7" stopIfTrue="1">
      <formula>LEN(F66)=0</formula>
    </cfRule>
  </conditionalFormatting>
  <conditionalFormatting sqref="M3">
    <cfRule type="expression" priority="84" dxfId="0" stopIfTrue="1">
      <formula>LEN($M$3)=0</formula>
    </cfRule>
  </conditionalFormatting>
  <conditionalFormatting sqref="K2:R2">
    <cfRule type="expression" priority="83" dxfId="0" stopIfTrue="1">
      <formula>LEN($K$2)=0</formula>
    </cfRule>
  </conditionalFormatting>
  <conditionalFormatting sqref="Q3:R3">
    <cfRule type="cellIs" priority="82" dxfId="0" operator="notBetween" stopIfTrue="1">
      <formula>$Y$29</formula>
      <formula>$Y$35</formula>
    </cfRule>
  </conditionalFormatting>
  <conditionalFormatting sqref="D67">
    <cfRule type="expression" priority="81" dxfId="0" stopIfTrue="1">
      <formula>LEN($D$67)=0</formula>
    </cfRule>
  </conditionalFormatting>
  <conditionalFormatting sqref="E68:G68">
    <cfRule type="expression" priority="80" dxfId="0" stopIfTrue="1">
      <formula>LEN($E$68)=0</formula>
    </cfRule>
  </conditionalFormatting>
  <conditionalFormatting sqref="Q68:R68">
    <cfRule type="cellIs" priority="73" dxfId="0" operator="notBetween" stopIfTrue="1">
      <formula>$Y$2-10</formula>
      <formula>$Y$32</formula>
    </cfRule>
  </conditionalFormatting>
  <conditionalFormatting sqref="D67">
    <cfRule type="cellIs" priority="72" dxfId="0" operator="lessThanOrEqual" stopIfTrue="1">
      <formula>0</formula>
    </cfRule>
  </conditionalFormatting>
  <dataValidations count="8">
    <dataValidation type="list" allowBlank="1" showInputMessage="1" showErrorMessage="1" promptTitle="ต้อง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M3:O3 M65520:O65520">
      <formula1>$Z$2:$Z$13</formula1>
    </dataValidation>
    <dataValidation type="list" allowBlank="1" showInputMessage="1" showErrorMessage="1" promptTitle="เลือกวันที่ หรือ เว้นไว้ก็ได้" prompt="ตรวจสอบวันที่ด้วย " errorTitle="วันที่ไม่ถูกต้อง" error="วันที่ต้องอยู่ระหว่าง 1 - 31" sqref="K3 K65520">
      <formula1>$W$2:$W$32</formula1>
    </dataValidation>
    <dataValidation errorStyle="warning" type="list" allowBlank="1" showInputMessage="1" showErrorMessage="1" promptTitle="เลือก พ.ศ.ที่ต้องการ" prompt="ตรวจสอบ พ.ศ.ให้ถูกต้องด้วย" errorTitle="ตรวจสอบ พ.ศ." error="พ.ศ. ที่ระบุเก่ามากสงสัยจะพิมพ์ผิด&#10;ถ้าถูกต้องให้ กดปุ่ม Yes" sqref="Q68:R68">
      <formula1>$Y$2:$Y$32</formula1>
    </dataValidation>
    <dataValidation type="list" allowBlank="1" showInputMessage="1" showErrorMessage="1" promptTitle="ต้องเลือก พ.ศ.ที่ต้องการ" prompt="ตรวจสอบ พ.ศ.ให้ถูกต้องด้วย" errorTitle="พ.ศ. ไม่ถูกต้อง" error="ต้องอยู่ในช่วงที่ให้เลือก" sqref="Q3:R3 Q65520:R65520">
      <formula1>$Y$29:$Y$35</formula1>
    </dataValidation>
    <dataValidation type="list" allowBlank="1" showInputMessage="1" showErrorMessage="1" promptTitle="เลือกเดือนที่ต้องการ" prompt="ตรวจสอบด้วยว่าเดือนถูกต้อง" errorTitle="เดือนไม่ถูกต้อง" error="เดือนต้องเป็นไปตามปฏิทิน" sqref="M68:O68">
      <formula1>$Z$2:$Z$13</formula1>
    </dataValidation>
    <dataValidation allowBlank="1" showErrorMessage="1" sqref="B96:G96"/>
    <dataValidation type="list" allowBlank="1" showInputMessage="1" showErrorMessage="1" promptTitle="เลือกวันที่ ที่ต้องการ" prompt="ตรวจสอบวันที่ด้วย &#10;ระบบจะไม่ตรวจสอบว่าวันที่ถูกต้องหรือไม่" errorTitle="วันที่ไม่ถูกต้อง" error="วันที่ต้องอยู่ระหว่าง 1 - 31" sqref="K68">
      <formula1>$W$2:$W$32</formula1>
    </dataValidation>
    <dataValidation type="decimal" allowBlank="1" showInputMessage="1" showErrorMessage="1" promptTitle="โปรดระบุจำนวนเงิน" prompt="ให้ใส่จำนวนเงินพร้อมทศนิยม" errorTitle="ตัวเลขไม่ถูกต้อง" error="ค่าระหว่าง 0.01 - 999,999,999.99" sqref="D67">
      <formula1>0.01</formula1>
      <formula2>1000000000</formula2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WIN 7</cp:lastModifiedBy>
  <cp:lastPrinted>2015-02-19T03:39:05Z</cp:lastPrinted>
  <dcterms:created xsi:type="dcterms:W3CDTF">2015-02-11T04:47:26Z</dcterms:created>
  <dcterms:modified xsi:type="dcterms:W3CDTF">2016-12-06T07:59:52Z</dcterms:modified>
  <cp:category/>
  <cp:version/>
  <cp:contentType/>
  <cp:contentStatus/>
</cp:coreProperties>
</file>