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34. เงินรายได้นิคมสหกรณ์ ปี66\ร่างแนวปฏิบัติทางบัญชี เงินรายได้นิคมสหกรณ์\"/>
    </mc:Choice>
  </mc:AlternateContent>
  <xr:revisionPtr revIDLastSave="0" documentId="13_ncr:1_{4062E9DD-2ABE-4DFA-985C-5C34BB93BFFB}" xr6:coauthVersionLast="47" xr6:coauthVersionMax="47" xr10:uidLastSave="{00000000-0000-0000-0000-000000000000}"/>
  <bookViews>
    <workbookView xWindow="-108" yWindow="-108" windowWidth="23256" windowHeight="12576" tabRatio="803" xr2:uid="{00000000-000D-0000-FFFF-FFFF00000000}"/>
  </bookViews>
  <sheets>
    <sheet name="สรุปรายงานรับ-จ่าย " sheetId="42" r:id="rId1"/>
    <sheet name="ทะเบียนคุมเงินฝากธนาคาร" sheetId="34" r:id="rId2"/>
    <sheet name="ทะเบียนคุมคำขอ-สัญญา" sheetId="46" r:id="rId3"/>
    <sheet name="สรุปทะเบียนคุมลูกหนี้" sheetId="44" r:id="rId4"/>
    <sheet name="ฟอร์มลูกหนี้รายตัว" sheetId="45" r:id="rId5"/>
    <sheet name="แบบรายงานเงินจ่ายขาด" sheetId="47" r:id="rId6"/>
    <sheet name="แบบรายงานเงินจ่ายขาด (2)" sheetId="48" r:id="rId7"/>
    <sheet name="รายละเอียดการส่งคืนเงิน" sheetId="49" r:id="rId8"/>
    <sheet name="ฟอร์มรายละเอียดหักชำระหนี้" sheetId="50" state="hidden" r:id="rId9"/>
  </sheets>
  <definedNames>
    <definedName name="_xlnm.Print_Area" localSheetId="0">'สรุปรายงานรับ-จ่าย '!$A$1:$F$37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4" i="48" l="1"/>
  <c r="J29" i="48"/>
  <c r="B29" i="48" s="1"/>
  <c r="J35" i="47"/>
  <c r="J30" i="47"/>
  <c r="B30" i="47" s="1"/>
  <c r="R31" i="45"/>
  <c r="N31" i="45"/>
  <c r="J31" i="45"/>
  <c r="G31" i="45" s="1"/>
  <c r="C31" i="45"/>
  <c r="E31" i="45" s="1"/>
  <c r="R30" i="45"/>
  <c r="N30" i="45"/>
  <c r="J30" i="45"/>
  <c r="G30" i="45" s="1"/>
  <c r="E30" i="45"/>
  <c r="C30" i="45"/>
  <c r="R29" i="45"/>
  <c r="P29" i="45"/>
  <c r="N29" i="45"/>
  <c r="L29" i="45"/>
  <c r="J29" i="45"/>
  <c r="H29" i="45"/>
  <c r="K29" i="45" s="1"/>
  <c r="G29" i="45"/>
  <c r="E29" i="45"/>
  <c r="M29" i="45" s="1"/>
  <c r="C29" i="45"/>
  <c r="S35" i="34"/>
  <c r="J35" i="34"/>
  <c r="S34" i="34"/>
  <c r="J34" i="34"/>
  <c r="S33" i="34"/>
  <c r="J33" i="34"/>
  <c r="S32" i="34"/>
  <c r="J32" i="34"/>
  <c r="S31" i="34"/>
  <c r="J31" i="34"/>
  <c r="U30" i="34"/>
  <c r="U31" i="34" s="1"/>
  <c r="U32" i="34" s="1"/>
  <c r="U33" i="34" s="1"/>
  <c r="U34" i="34" s="1"/>
  <c r="U35" i="34" s="1"/>
  <c r="S30" i="34"/>
  <c r="J30" i="34"/>
  <c r="T30" i="34" s="1"/>
  <c r="T31" i="34" s="1"/>
  <c r="T32" i="34" s="1"/>
  <c r="T33" i="34" s="1"/>
  <c r="T34" i="34" s="1"/>
  <c r="T35" i="34" s="1"/>
  <c r="S29" i="34"/>
  <c r="J29" i="34"/>
  <c r="S28" i="34"/>
  <c r="J28" i="34"/>
  <c r="S27" i="34"/>
  <c r="J27" i="34"/>
  <c r="S26" i="34"/>
  <c r="J26" i="34"/>
  <c r="S25" i="34"/>
  <c r="J25" i="34"/>
  <c r="S24" i="34"/>
  <c r="J24" i="34"/>
  <c r="U8" i="34"/>
  <c r="U9" i="34" s="1"/>
  <c r="U10" i="34" s="1"/>
  <c r="U11" i="34" s="1"/>
  <c r="U12" i="34" s="1"/>
  <c r="U13" i="34" s="1"/>
  <c r="U14" i="34" s="1"/>
  <c r="U15" i="34" s="1"/>
  <c r="U16" i="34" s="1"/>
  <c r="U17" i="34" s="1"/>
  <c r="U18" i="34" s="1"/>
  <c r="U19" i="34" s="1"/>
  <c r="U20" i="34" s="1"/>
  <c r="U21" i="34" s="1"/>
  <c r="U22" i="34" s="1"/>
  <c r="U23" i="34" s="1"/>
  <c r="U24" i="34" s="1"/>
  <c r="U25" i="34" s="1"/>
  <c r="U26" i="34" s="1"/>
  <c r="U27" i="34" s="1"/>
  <c r="U28" i="34" s="1"/>
  <c r="U29" i="34" s="1"/>
  <c r="P32" i="45"/>
  <c r="L32" i="45"/>
  <c r="I32" i="45"/>
  <c r="H32" i="45"/>
  <c r="F32" i="45"/>
  <c r="R28" i="45"/>
  <c r="N28" i="45"/>
  <c r="J28" i="45"/>
  <c r="G28" i="45" s="1"/>
  <c r="C28" i="45"/>
  <c r="E28" i="45" s="1"/>
  <c r="R27" i="45"/>
  <c r="N27" i="45"/>
  <c r="J27" i="45"/>
  <c r="C27" i="45"/>
  <c r="E27" i="45" s="1"/>
  <c r="R26" i="45"/>
  <c r="N26" i="45"/>
  <c r="J26" i="45"/>
  <c r="C26" i="45"/>
  <c r="E26" i="45" s="1"/>
  <c r="R25" i="45"/>
  <c r="N25" i="45"/>
  <c r="J25" i="45"/>
  <c r="C25" i="45"/>
  <c r="E25" i="45" s="1"/>
  <c r="R24" i="45"/>
  <c r="N24" i="45"/>
  <c r="J24" i="45"/>
  <c r="C24" i="45"/>
  <c r="E24" i="45" s="1"/>
  <c r="R23" i="45"/>
  <c r="N23" i="45"/>
  <c r="J23" i="45"/>
  <c r="C23" i="45"/>
  <c r="E23" i="45" s="1"/>
  <c r="R22" i="45"/>
  <c r="N22" i="45"/>
  <c r="J22" i="45"/>
  <c r="C22" i="45"/>
  <c r="E22" i="45" s="1"/>
  <c r="R21" i="45"/>
  <c r="N21" i="45"/>
  <c r="J21" i="45"/>
  <c r="C21" i="45"/>
  <c r="E21" i="45" s="1"/>
  <c r="R20" i="45"/>
  <c r="N20" i="45"/>
  <c r="J20" i="45"/>
  <c r="C20" i="45"/>
  <c r="E20" i="45" s="1"/>
  <c r="R19" i="45"/>
  <c r="N19" i="45"/>
  <c r="J19" i="45"/>
  <c r="C19" i="45"/>
  <c r="E19" i="45" s="1"/>
  <c r="R18" i="45"/>
  <c r="N18" i="45"/>
  <c r="J18" i="45"/>
  <c r="C18" i="45"/>
  <c r="E18" i="45" s="1"/>
  <c r="R17" i="45"/>
  <c r="N17" i="45"/>
  <c r="J17" i="45"/>
  <c r="C17" i="45"/>
  <c r="E17" i="45" s="1"/>
  <c r="R16" i="45"/>
  <c r="N16" i="45"/>
  <c r="J16" i="45"/>
  <c r="C16" i="45"/>
  <c r="E16" i="45" s="1"/>
  <c r="R15" i="45"/>
  <c r="N15" i="45"/>
  <c r="J15" i="45"/>
  <c r="C15" i="45"/>
  <c r="E15" i="45" s="1"/>
  <c r="R14" i="45"/>
  <c r="N14" i="45"/>
  <c r="J14" i="45"/>
  <c r="C14" i="45"/>
  <c r="E14" i="45" s="1"/>
  <c r="R13" i="45"/>
  <c r="N13" i="45"/>
  <c r="J13" i="45"/>
  <c r="C13" i="45"/>
  <c r="E13" i="45" s="1"/>
  <c r="R12" i="45"/>
  <c r="N12" i="45"/>
  <c r="J12" i="45"/>
  <c r="C12" i="45"/>
  <c r="E12" i="45" s="1"/>
  <c r="R11" i="45"/>
  <c r="N11" i="45"/>
  <c r="J11" i="45"/>
  <c r="C11" i="45"/>
  <c r="E11" i="45" s="1"/>
  <c r="R10" i="45"/>
  <c r="N10" i="45"/>
  <c r="J10" i="45"/>
  <c r="C10" i="45"/>
  <c r="E10" i="45" s="1"/>
  <c r="R9" i="45"/>
  <c r="N9" i="45"/>
  <c r="J9" i="45"/>
  <c r="C9" i="45"/>
  <c r="E9" i="45" s="1"/>
  <c r="R8" i="45"/>
  <c r="N8" i="45"/>
  <c r="J8" i="45"/>
  <c r="E8" i="45"/>
  <c r="Q8" i="45" s="1"/>
  <c r="H30" i="45" l="1"/>
  <c r="O29" i="45"/>
  <c r="L30" i="45" s="1"/>
  <c r="Q29" i="45"/>
  <c r="S29" i="45" s="1"/>
  <c r="P30" i="45" s="1"/>
  <c r="G14" i="45"/>
  <c r="G17" i="45"/>
  <c r="G20" i="45"/>
  <c r="G23" i="45"/>
  <c r="G9" i="45"/>
  <c r="G18" i="45"/>
  <c r="G24" i="45"/>
  <c r="G10" i="45"/>
  <c r="G13" i="45"/>
  <c r="G26" i="45"/>
  <c r="G12" i="45"/>
  <c r="G15" i="45"/>
  <c r="G21" i="45"/>
  <c r="G27" i="45"/>
  <c r="R32" i="45"/>
  <c r="J32" i="45"/>
  <c r="K32" i="45" s="1"/>
  <c r="G16" i="45"/>
  <c r="G19" i="45"/>
  <c r="M8" i="45"/>
  <c r="O8" i="45" s="1"/>
  <c r="L9" i="45" s="1"/>
  <c r="G22" i="45"/>
  <c r="N32" i="45"/>
  <c r="G11" i="45"/>
  <c r="G25" i="45"/>
  <c r="S8" i="45"/>
  <c r="P9" i="45" s="1"/>
  <c r="G8" i="45"/>
  <c r="K8" i="45"/>
  <c r="K30" i="45" l="1"/>
  <c r="Q30" i="45"/>
  <c r="S30" i="45" s="1"/>
  <c r="P31" i="45" s="1"/>
  <c r="M30" i="45"/>
  <c r="O30" i="45" s="1"/>
  <c r="L31" i="45" s="1"/>
  <c r="T29" i="45"/>
  <c r="H9" i="45"/>
  <c r="T8" i="45"/>
  <c r="T30" i="45" l="1"/>
  <c r="H31" i="45"/>
  <c r="M9" i="45"/>
  <c r="K9" i="45"/>
  <c r="Q9" i="45"/>
  <c r="Q31" i="45" l="1"/>
  <c r="S31" i="45" s="1"/>
  <c r="M31" i="45"/>
  <c r="O31" i="45" s="1"/>
  <c r="K31" i="45"/>
  <c r="T31" i="45" s="1"/>
  <c r="S9" i="45"/>
  <c r="P10" i="45" s="1"/>
  <c r="H10" i="45"/>
  <c r="O9" i="45"/>
  <c r="L10" i="45" s="1"/>
  <c r="T9" i="45" l="1"/>
  <c r="K10" i="45"/>
  <c r="M10" i="45"/>
  <c r="Q10" i="45"/>
  <c r="S10" i="45" l="1"/>
  <c r="P11" i="45" s="1"/>
  <c r="H11" i="45"/>
  <c r="O10" i="45"/>
  <c r="L11" i="45" s="1"/>
  <c r="T10" i="45" l="1"/>
  <c r="Q11" i="45"/>
  <c r="M11" i="45"/>
  <c r="K11" i="45"/>
  <c r="H12" i="45" l="1"/>
  <c r="O11" i="45"/>
  <c r="L12" i="45" s="1"/>
  <c r="S11" i="45"/>
  <c r="P12" i="45" s="1"/>
  <c r="Q12" i="45" l="1"/>
  <c r="S12" i="45" s="1"/>
  <c r="P13" i="45" s="1"/>
  <c r="M12" i="45"/>
  <c r="O12" i="45" s="1"/>
  <c r="L13" i="45" s="1"/>
  <c r="K12" i="45"/>
  <c r="T11" i="45"/>
  <c r="H13" i="45" l="1"/>
  <c r="T12" i="45"/>
  <c r="M13" i="45" l="1"/>
  <c r="O13" i="45" s="1"/>
  <c r="L14" i="45" s="1"/>
  <c r="K13" i="45"/>
  <c r="Q13" i="45"/>
  <c r="S13" i="45" s="1"/>
  <c r="P14" i="45" s="1"/>
  <c r="H14" i="45" l="1"/>
  <c r="T13" i="45"/>
  <c r="K14" i="45" l="1"/>
  <c r="Q14" i="45"/>
  <c r="S14" i="45" s="1"/>
  <c r="P15" i="45" s="1"/>
  <c r="M14" i="45"/>
  <c r="O14" i="45" s="1"/>
  <c r="L15" i="45" s="1"/>
  <c r="H15" i="45" l="1"/>
  <c r="T14" i="45"/>
  <c r="Q15" i="45" l="1"/>
  <c r="S15" i="45" s="1"/>
  <c r="P16" i="45" s="1"/>
  <c r="M15" i="45"/>
  <c r="O15" i="45" s="1"/>
  <c r="L16" i="45" s="1"/>
  <c r="K15" i="45"/>
  <c r="T15" i="45" l="1"/>
  <c r="H16" i="45"/>
  <c r="Q16" i="45" l="1"/>
  <c r="S16" i="45" s="1"/>
  <c r="P17" i="45" s="1"/>
  <c r="M16" i="45"/>
  <c r="O16" i="45" s="1"/>
  <c r="L17" i="45" s="1"/>
  <c r="K16" i="45"/>
  <c r="H17" i="45" l="1"/>
  <c r="T16" i="45"/>
  <c r="M17" i="45" l="1"/>
  <c r="O17" i="45" s="1"/>
  <c r="L18" i="45" s="1"/>
  <c r="K17" i="45"/>
  <c r="Q17" i="45"/>
  <c r="S17" i="45" s="1"/>
  <c r="P18" i="45" s="1"/>
  <c r="H18" i="45" l="1"/>
  <c r="T17" i="45"/>
  <c r="K18" i="45" l="1"/>
  <c r="M18" i="45"/>
  <c r="O18" i="45" s="1"/>
  <c r="L19" i="45" s="1"/>
  <c r="Q18" i="45"/>
  <c r="S18" i="45" s="1"/>
  <c r="P19" i="45" s="1"/>
  <c r="H19" i="45" l="1"/>
  <c r="T18" i="45"/>
  <c r="Q19" i="45" l="1"/>
  <c r="S19" i="45" s="1"/>
  <c r="P20" i="45" s="1"/>
  <c r="M19" i="45"/>
  <c r="O19" i="45" s="1"/>
  <c r="L20" i="45" s="1"/>
  <c r="K19" i="45"/>
  <c r="T19" i="45" l="1"/>
  <c r="H20" i="45"/>
  <c r="Q20" i="45" l="1"/>
  <c r="S20" i="45" s="1"/>
  <c r="P21" i="45" s="1"/>
  <c r="M20" i="45"/>
  <c r="O20" i="45" s="1"/>
  <c r="L21" i="45" s="1"/>
  <c r="K20" i="45"/>
  <c r="H21" i="45" l="1"/>
  <c r="T20" i="45"/>
  <c r="M21" i="45" l="1"/>
  <c r="O21" i="45" s="1"/>
  <c r="L22" i="45" s="1"/>
  <c r="K21" i="45"/>
  <c r="Q21" i="45"/>
  <c r="S21" i="45" s="1"/>
  <c r="P22" i="45" s="1"/>
  <c r="H22" i="45" l="1"/>
  <c r="T21" i="45"/>
  <c r="K22" i="45" l="1"/>
  <c r="Q22" i="45"/>
  <c r="S22" i="45" s="1"/>
  <c r="P23" i="45" s="1"/>
  <c r="M22" i="45"/>
  <c r="O22" i="45" s="1"/>
  <c r="L23" i="45" s="1"/>
  <c r="H23" i="45" l="1"/>
  <c r="T22" i="45"/>
  <c r="Q23" i="45" l="1"/>
  <c r="S23" i="45" s="1"/>
  <c r="P24" i="45" s="1"/>
  <c r="M23" i="45"/>
  <c r="O23" i="45" s="1"/>
  <c r="L24" i="45" s="1"/>
  <c r="K23" i="45"/>
  <c r="T23" i="45" l="1"/>
  <c r="H24" i="45"/>
  <c r="Q24" i="45" l="1"/>
  <c r="S24" i="45" s="1"/>
  <c r="P25" i="45" s="1"/>
  <c r="M24" i="45"/>
  <c r="O24" i="45" s="1"/>
  <c r="L25" i="45" s="1"/>
  <c r="K24" i="45"/>
  <c r="H25" i="45" l="1"/>
  <c r="T24" i="45"/>
  <c r="M25" i="45" l="1"/>
  <c r="O25" i="45" s="1"/>
  <c r="L26" i="45" s="1"/>
  <c r="K25" i="45"/>
  <c r="Q25" i="45"/>
  <c r="S25" i="45" s="1"/>
  <c r="P26" i="45" s="1"/>
  <c r="H26" i="45" l="1"/>
  <c r="T25" i="45"/>
  <c r="K26" i="45" l="1"/>
  <c r="M26" i="45"/>
  <c r="O26" i="45" s="1"/>
  <c r="L27" i="45" s="1"/>
  <c r="Q26" i="45"/>
  <c r="S26" i="45" s="1"/>
  <c r="P27" i="45" s="1"/>
  <c r="H27" i="45" l="1"/>
  <c r="T26" i="45"/>
  <c r="Q27" i="45" l="1"/>
  <c r="S27" i="45" s="1"/>
  <c r="P28" i="45" s="1"/>
  <c r="M27" i="45"/>
  <c r="O27" i="45" s="1"/>
  <c r="L28" i="45" s="1"/>
  <c r="K27" i="45"/>
  <c r="T27" i="45" l="1"/>
  <c r="H28" i="45"/>
  <c r="Q28" i="45" l="1"/>
  <c r="S28" i="45" s="1"/>
  <c r="M28" i="45"/>
  <c r="O28" i="45" s="1"/>
  <c r="K28" i="45"/>
  <c r="T28" i="45" l="1"/>
  <c r="Q32" i="45" l="1"/>
  <c r="S32" i="45" s="1"/>
  <c r="M32" i="45"/>
  <c r="O32" i="45" s="1"/>
  <c r="T32" i="45" s="1"/>
  <c r="Q36" i="34" l="1"/>
  <c r="F22" i="42" s="1"/>
  <c r="J23" i="34"/>
  <c r="J22" i="34"/>
  <c r="J21" i="34"/>
  <c r="J20" i="34"/>
  <c r="J19" i="34"/>
  <c r="J18" i="34"/>
  <c r="J17" i="34"/>
  <c r="J16" i="34"/>
  <c r="J15" i="34"/>
  <c r="J14" i="34"/>
  <c r="J13" i="34"/>
  <c r="J12" i="34"/>
  <c r="J11" i="34"/>
  <c r="J10" i="34"/>
  <c r="J9" i="34"/>
  <c r="J8" i="34"/>
  <c r="J7" i="34"/>
  <c r="H36" i="34"/>
  <c r="F11" i="42" s="1"/>
  <c r="O36" i="34"/>
  <c r="F20" i="42" s="1"/>
  <c r="S7" i="34"/>
  <c r="L36" i="34"/>
  <c r="F17" i="42" s="1"/>
  <c r="P36" i="34"/>
  <c r="F21" i="42" s="1"/>
  <c r="I36" i="34"/>
  <c r="F12" i="42" s="1"/>
  <c r="E36" i="34"/>
  <c r="F8" i="42" s="1"/>
  <c r="Q18" i="44" l="1"/>
  <c r="P18" i="44"/>
  <c r="O18" i="44"/>
  <c r="M18" i="44"/>
  <c r="L18" i="44"/>
  <c r="K18" i="44"/>
  <c r="I18" i="44"/>
  <c r="H18" i="44"/>
  <c r="G18" i="44"/>
  <c r="R17" i="44"/>
  <c r="N17" i="44"/>
  <c r="J17" i="44"/>
  <c r="R16" i="44"/>
  <c r="N16" i="44"/>
  <c r="J16" i="44"/>
  <c r="R15" i="44"/>
  <c r="N15" i="44"/>
  <c r="J15" i="44"/>
  <c r="R14" i="44"/>
  <c r="N14" i="44"/>
  <c r="J14" i="44"/>
  <c r="S14" i="44" s="1"/>
  <c r="R13" i="44"/>
  <c r="N13" i="44"/>
  <c r="J13" i="44"/>
  <c r="R12" i="44"/>
  <c r="N12" i="44"/>
  <c r="J12" i="44"/>
  <c r="S12" i="44" s="1"/>
  <c r="R11" i="44"/>
  <c r="N11" i="44"/>
  <c r="J11" i="44"/>
  <c r="R10" i="44"/>
  <c r="N10" i="44"/>
  <c r="J10" i="44"/>
  <c r="S10" i="44" s="1"/>
  <c r="R9" i="44"/>
  <c r="N9" i="44"/>
  <c r="J9" i="44"/>
  <c r="R8" i="44"/>
  <c r="N8" i="44"/>
  <c r="J8" i="44"/>
  <c r="R18" i="44" l="1"/>
  <c r="J18" i="44"/>
  <c r="S16" i="44"/>
  <c r="N18" i="44"/>
  <c r="S9" i="44"/>
  <c r="S11" i="44"/>
  <c r="S13" i="44"/>
  <c r="S15" i="44"/>
  <c r="S17" i="44"/>
  <c r="S8" i="44"/>
  <c r="S18" i="44" l="1"/>
  <c r="S23" i="34" l="1"/>
  <c r="S22" i="34"/>
  <c r="S21" i="34"/>
  <c r="S20" i="34"/>
  <c r="S19" i="34"/>
  <c r="S18" i="34"/>
  <c r="S17" i="34"/>
  <c r="S16" i="34"/>
  <c r="S15" i="34"/>
  <c r="S14" i="34"/>
  <c r="S13" i="34"/>
  <c r="S12" i="34"/>
  <c r="S11" i="34"/>
  <c r="S10" i="34"/>
  <c r="S9" i="34"/>
  <c r="S8" i="34"/>
  <c r="T8" i="34" s="1"/>
  <c r="T9" i="34" s="1"/>
  <c r="T10" i="34" s="1"/>
  <c r="T11" i="34" s="1"/>
  <c r="T12" i="34" s="1"/>
  <c r="T13" i="34" s="1"/>
  <c r="T14" i="34" s="1"/>
  <c r="T15" i="34" s="1"/>
  <c r="T16" i="34" s="1"/>
  <c r="T17" i="34" s="1"/>
  <c r="T18" i="34" s="1"/>
  <c r="T19" i="34" s="1"/>
  <c r="T20" i="34" s="1"/>
  <c r="T21" i="34" s="1"/>
  <c r="T22" i="34" s="1"/>
  <c r="T23" i="34" s="1"/>
  <c r="T24" i="34" s="1"/>
  <c r="T25" i="34" s="1"/>
  <c r="T26" i="34" s="1"/>
  <c r="T27" i="34" s="1"/>
  <c r="T28" i="34" s="1"/>
  <c r="T29" i="34" s="1"/>
  <c r="D36" i="34"/>
  <c r="F7" i="42" s="1"/>
  <c r="F36" i="34" l="1"/>
  <c r="F9" i="42" s="1"/>
  <c r="U36" i="34" l="1"/>
  <c r="N36" i="34"/>
  <c r="F19" i="42" s="1"/>
  <c r="M36" i="34"/>
  <c r="F18" i="42" s="1"/>
  <c r="R36" i="34" l="1"/>
  <c r="F23" i="42" s="1"/>
  <c r="K36" i="34"/>
  <c r="F16" i="42" s="1"/>
  <c r="F24" i="42" s="1"/>
  <c r="G36" i="34"/>
  <c r="F10" i="42" s="1"/>
  <c r="F13" i="42" s="1"/>
  <c r="F25" i="42" l="1"/>
  <c r="F27" i="42" s="1"/>
  <c r="F29" i="42" s="1"/>
  <c r="J36" i="34"/>
  <c r="F33" i="42" l="1"/>
  <c r="F34" i="42" s="1"/>
  <c r="F35" i="42" s="1"/>
  <c r="H35" i="42" s="1"/>
  <c r="S36" i="34"/>
  <c r="T36" i="3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obec</author>
    <author>ADMIN032</author>
  </authors>
  <commentList>
    <comment ref="G6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รายการทางการเงินที่ไม่เกี่ยวกับโครงการนี้ เช่น เงินโอนผิดบัญชีของโครงการอื่น, เงินดอกผลของเงินจ่ายขาดโอนเข้าบัญชีเงินกู้ เป็นต้น</t>
        </r>
      </text>
    </comment>
    <comment ref="O6" authorId="1" shapeId="0" xr:uid="{BA2DB727-657B-46EB-8F1A-399628AE1AF6}">
      <text>
        <r>
          <rPr>
            <b/>
            <sz val="9"/>
            <color indexed="81"/>
            <rFont val="Tahoma"/>
            <family val="2"/>
          </rPr>
          <t xml:space="preserve">ค่าเบี้ยเลี้ยง
ค่าพาหนะ
</t>
        </r>
      </text>
    </comment>
    <comment ref="Q6" authorId="0" shapeId="0" xr:uid="{674BC2CC-12F6-4474-BFFF-FA04E10007FD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รายการทางการเงินที่ไม่เกี่ยวกับโครงการนี้ เช่น เงินโอนผิดบัญชีของโครงการอื่น, เงินดอกผลของเงินจ่ายขาดโอนเข้าบัญชีเงินกู้ เป็นต้น</t>
        </r>
      </text>
    </comment>
    <comment ref="A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obec:</t>
        </r>
        <r>
          <rPr>
            <sz val="9"/>
            <color indexed="81"/>
            <rFont val="Tahoma"/>
            <family val="2"/>
          </rPr>
          <t xml:space="preserve">
วันที่เกิดรายการในสมุดเงินฝากธนาคาร</t>
        </r>
      </text>
    </comment>
    <comment ref="T7" authorId="0" shapeId="0" xr:uid="{00000000-0006-0000-0000-000005000000}">
      <text>
        <r>
          <rPr>
            <b/>
            <sz val="18"/>
            <color indexed="81"/>
            <rFont val="TH SarabunPSK"/>
            <family val="2"/>
          </rPr>
          <t>ใส่ยอดยกมาจากปีก่อน</t>
        </r>
        <r>
          <rPr>
            <b/>
            <sz val="14"/>
            <color indexed="81"/>
            <rFont val="TH SarabunPSK"/>
            <family val="2"/>
          </rPr>
          <t xml:space="preserve">
</t>
        </r>
      </text>
    </comment>
    <comment ref="U7" authorId="0" shapeId="0" xr:uid="{00000000-0006-0000-0000-000006000000}">
      <text>
        <r>
          <rPr>
            <b/>
            <sz val="18"/>
            <color indexed="81"/>
            <rFont val="TH SarabunPSK"/>
            <family val="2"/>
          </rPr>
          <t>ใส่ยอดยกมาจากปีก่อน</t>
        </r>
        <r>
          <rPr>
            <b/>
            <sz val="14"/>
            <color indexed="81"/>
            <rFont val="TH SarabunPSK"/>
            <family val="2"/>
          </rPr>
          <t xml:space="preserve">
</t>
        </r>
      </text>
    </comment>
    <comment ref="K8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obec: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ควรแยกแสดงรายการแต่ละรายการว่า จ่ายเงินกู้ให้สถาบันเกษตรกรใด จำนวน เท่าไร ให้ชัดเจน เพื่อการตรวจสอบกับทะเบียนคุมลูกหนี้เงินกู้ยืม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ผู้สร้าง</author>
  </authors>
  <commentList>
    <comment ref="O5" authorId="0" shapeId="0" xr:uid="{E45F8A2A-E299-42C8-ACB3-4560AF705190}">
      <text>
        <r>
          <rPr>
            <b/>
            <sz val="12"/>
            <color indexed="81"/>
            <rFont val="Tahoma"/>
            <family val="2"/>
          </rPr>
          <t xml:space="preserve">
ระบุอัตราดอกเบี้ยตามเงื่อนไขของสัญญา</t>
        </r>
      </text>
    </comment>
    <comment ref="S5" authorId="0" shapeId="0" xr:uid="{11133A7D-CE06-45D8-AD09-D5FAD9F92550}">
      <text>
        <r>
          <rPr>
            <b/>
            <sz val="12"/>
            <color indexed="81"/>
            <rFont val="Tahoma"/>
            <family val="2"/>
          </rPr>
          <t xml:space="preserve">
ระบุอัตราค่าปรับ
ตามเงื่อนไขของสัญญา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Personal</author>
  </authors>
  <commentList>
    <comment ref="H4" authorId="0" shapeId="0" xr:uid="{0751FCB3-3197-4007-BAC5-0A29632DC840}">
      <text>
        <r>
          <rPr>
            <sz val="8"/>
            <color indexed="18"/>
            <rFont val="Tahoma"/>
            <family val="2"/>
          </rPr>
          <t>Key วันที่ โดยพิมพ์
วัน/เดือน/ปี ค.ศ.
ผลลัพธ์จะได้
25  มิถุนายน  2553</t>
        </r>
      </text>
    </comment>
  </commentList>
</comments>
</file>

<file path=xl/sharedStrings.xml><?xml version="1.0" encoding="utf-8"?>
<sst xmlns="http://schemas.openxmlformats.org/spreadsheetml/2006/main" count="403" uniqueCount="241">
  <si>
    <t>ยอดยกมา</t>
  </si>
  <si>
    <t>รายการจ่าย</t>
  </si>
  <si>
    <t>หมายเหตุ</t>
  </si>
  <si>
    <t>คงเหลือ</t>
  </si>
  <si>
    <t>ค่าปรับรับ</t>
  </si>
  <si>
    <t>รวม</t>
  </si>
  <si>
    <t>วัน/เดือน/ปี</t>
  </si>
  <si>
    <t>ยอดเงินคงเหลือ</t>
  </si>
  <si>
    <t>รายจ่ายอื่น</t>
  </si>
  <si>
    <t>เงินระหว่างดำเนินการ</t>
  </si>
  <si>
    <t>รายการ</t>
  </si>
  <si>
    <t>จ่ายเงินกู้</t>
  </si>
  <si>
    <t>เลขที่เอกสาร/อ้างอิง</t>
  </si>
  <si>
    <t xml:space="preserve">สมุดบัญชีเลขที่ </t>
  </si>
  <si>
    <t>รายการรับ</t>
  </si>
  <si>
    <t>(หน่วย : บาท)</t>
  </si>
  <si>
    <t xml:space="preserve">รายรับ : </t>
  </si>
  <si>
    <t xml:space="preserve"> </t>
  </si>
  <si>
    <t xml:space="preserve">รวมรายรับ  </t>
  </si>
  <si>
    <t>รายจ่าย :</t>
  </si>
  <si>
    <t xml:space="preserve">รวมรายจ่าย </t>
  </si>
  <si>
    <t>รายรับสูง (ต่ำ) กว่ารายจ่ายสุทธิ</t>
  </si>
  <si>
    <r>
      <t>บวก</t>
    </r>
    <r>
      <rPr>
        <sz val="16"/>
        <rFont val="TH SarabunPSK"/>
        <family val="2"/>
      </rPr>
      <t xml:space="preserve"> เงินคงเหลือสะสมยกมา</t>
    </r>
  </si>
  <si>
    <t>เงินคงเหลือทั้งสิ้น</t>
  </si>
  <si>
    <t>เงินคงเหลือหลังหักภาระผูกพัน</t>
  </si>
  <si>
    <t>เงินคงเหลือทั้งสิ้น ประกอบด้วย</t>
  </si>
  <si>
    <t>เงินฝากธนาคาร</t>
  </si>
  <si>
    <t xml:space="preserve">    ประเภทออมทรัพย์</t>
  </si>
  <si>
    <t>รวมเงินฝากธนาคาร</t>
  </si>
  <si>
    <t>รวมเงินคงเหลือทั้งสิ้น</t>
  </si>
  <si>
    <t>เงินรายได้นิคมสหกรณ์</t>
  </si>
  <si>
    <t>ดบ.เงินฝากธนาคาร</t>
  </si>
  <si>
    <t>ค่าใช้จ่ายในการประชุม</t>
  </si>
  <si>
    <t>เพิ่ม</t>
  </si>
  <si>
    <t>ยอดเงินจ่ายขาดสะสม</t>
  </si>
  <si>
    <t>รายได้ดอกเบี้ยเงินฝากธนาคาร</t>
  </si>
  <si>
    <t>รายได้อื่น</t>
  </si>
  <si>
    <r>
      <t>หัก</t>
    </r>
    <r>
      <rPr>
        <sz val="16"/>
        <color rgb="FFFF0000"/>
        <rFont val="TH SarabunPSK"/>
        <family val="2"/>
      </rPr>
      <t xml:space="preserve"> ภาระผูกพัน</t>
    </r>
  </si>
  <si>
    <t>ลำดับที่</t>
  </si>
  <si>
    <t>สถาบันเกษตรกร</t>
  </si>
  <si>
    <t>สัญญาเลขที่</t>
  </si>
  <si>
    <t>สัญญาลงวันที่</t>
  </si>
  <si>
    <t>วันที่รับเงินกู้</t>
  </si>
  <si>
    <t>ต้นเงิน</t>
  </si>
  <si>
    <t>ดอกเบี้ยเงินกู้</t>
  </si>
  <si>
    <t>ยอดหนี้รวม</t>
  </si>
  <si>
    <t>รับชำระ</t>
  </si>
  <si>
    <t>วันที่ครบกำหนดชำระ</t>
  </si>
  <si>
    <t>ช่องที่ 1</t>
  </si>
  <si>
    <t>2. ในบรรทัดแรกให้บันทึกวันที่เริ่มต้นปีงบประมาณ คือ วันที่ 1 ตุลาคม ของทุกปี</t>
  </si>
  <si>
    <t>1. ให้บันทึกวันที่เกิดรายการรับ - จ่ายเงิน ตามสมุดบัญชีเงินฝากธนาคาร (ไฟล์ข้อมูลตั้งค่าเป็นการคีย์วันเดือนปีเป็นแบบปีคริสต์ศักราช</t>
  </si>
  <si>
    <t>ช่องที่ 2</t>
  </si>
  <si>
    <t>สำหรับปีสิ้นสุดวันที่ 30 กันยายน 2566</t>
  </si>
  <si>
    <t>จังหวัด..............................</t>
  </si>
  <si>
    <t>รับเงินโอนจากส่วนกลาง (เงินกู้)</t>
  </si>
  <si>
    <t>รับเงินโอนจากส่วนกลาง (เงินจ่ายขาด)</t>
  </si>
  <si>
    <t>เงินยืมทดรองราชการ</t>
  </si>
  <si>
    <t>ค่าใช้จ่ายในการประชุมฯ</t>
  </si>
  <si>
    <t>ค่าใช้จ่ายในนิคมฯ ตามโครงการที่ได้รับอนุมัติ</t>
  </si>
  <si>
    <t>เงินโอนให้ส่วนกลาง</t>
  </si>
  <si>
    <t>ค่าใช้จ่ายในการติดตามเร่งรัดหนี้</t>
  </si>
  <si>
    <t>สำนักงานสหกรณ์จังหวัด.............................................</t>
  </si>
  <si>
    <t>รายละเอียดการรับ - จ่ายและเงินคงเหลือ เงินรายได้นิคมสหกรณ์</t>
  </si>
  <si>
    <t>รายงานการรับ - จ่ายเงินและเงินคงเหลือ เงินรายได้นิคมสหกรณ์</t>
  </si>
  <si>
    <t>2566</t>
  </si>
  <si>
    <t>เงินรับโอนจากส่วนกลาง (เงินให้กู้ยืม)</t>
  </si>
  <si>
    <t>เงินรับโอนจากส่วนกลาง (เงินจ่ายขาด)</t>
  </si>
  <si>
    <t>เงินยืมทดรองราชการส่งคืน</t>
  </si>
  <si>
    <t>จ่ายเงินกู้ให้สถาบันเกษตรกร</t>
  </si>
  <si>
    <t>สำนักงานสหกรณ์จังหวัด.........................................</t>
  </si>
  <si>
    <t>สรุปทะเบียนคุมเงินให้กู้ยืม</t>
  </si>
  <si>
    <t>ณ วันที่ 30 กันยายน 2566</t>
  </si>
  <si>
    <t>ดอกเบี้ยเงินกู้/ดอกเบี้ยตามคำพิพากษา</t>
  </si>
  <si>
    <t>ค่าปรับรับ/ค่าปรับตามคำพิพากษา</t>
  </si>
  <si>
    <t>กรมส่งเสริมสหกรณ์</t>
  </si>
  <si>
    <t>รายละเอียดลูกหนี้รายตัว</t>
  </si>
  <si>
    <t>รายละเอียดสัญญา</t>
  </si>
  <si>
    <t>ว/ด/ป</t>
  </si>
  <si>
    <t>ยอดโอนเงิน</t>
  </si>
  <si>
    <t>check</t>
  </si>
  <si>
    <t>1. การคำนวณดอกเบี้ยเงินกู้รับและค่าปรับรับ ใช้ตัวส่วน จำนวน 365 วัน</t>
  </si>
  <si>
    <t>ลงวันที่</t>
  </si>
  <si>
    <t>ครบกำหนดชำระ</t>
  </si>
  <si>
    <t>เงื่อนไขการชำระ</t>
  </si>
  <si>
    <t>1. ให้บันทึกคำอธิบายรายการรับ - จ่ายเงิน เช่น  รับดอกเบี้ยเงินฝากธนาคาร เป็นต้น</t>
  </si>
  <si>
    <t>สำนักงานสหกรณ์จังหวัด ..............................................</t>
  </si>
  <si>
    <t>ทะเบียนคุมคำขอกู้ / สัญญา</t>
  </si>
  <si>
    <t>ประจำปีงบประมาณ พ.ศ._____________</t>
  </si>
  <si>
    <t>วัน เดือน ปี</t>
  </si>
  <si>
    <t>เลขที่</t>
  </si>
  <si>
    <t>เลขที่สัญญา</t>
  </si>
  <si>
    <t>สัญญา</t>
  </si>
  <si>
    <t>สหกรณ์ / กลุ่มเกษตรกร</t>
  </si>
  <si>
    <t>จำนวนเงินกู้</t>
  </si>
  <si>
    <t>กำหนดชำระคืน</t>
  </si>
  <si>
    <t>อัตรา</t>
  </si>
  <si>
    <t>วันครบกำหนด</t>
  </si>
  <si>
    <t>ผู้บันทึกข้อมูล</t>
  </si>
  <si>
    <t>ที่ขอกู้</t>
  </si>
  <si>
    <t>คำขอกู้</t>
  </si>
  <si>
    <t>(ปี)</t>
  </si>
  <si>
    <t>ดอกเบี้ย</t>
  </si>
  <si>
    <t>ค่าปรับ</t>
  </si>
  <si>
    <t>แบบรายงานการเบิกจ่ายเงินรายได้นิคมสหกรณ์ (เงินจ่ายขาด)</t>
  </si>
  <si>
    <t>สำนักงานสหกรณ์จังหวัด...............................................................</t>
  </si>
  <si>
    <t>วันที่ .....................................................</t>
  </si>
  <si>
    <t>จำนวนเงิน</t>
  </si>
  <si>
    <t>(บาท)</t>
  </si>
  <si>
    <t>ค่าใช้จ่ายในการเดินทางไปปฏิบัติราชการสำหรับเจ้าหน้าที่เพื่อตรวจสอบ ติดตาม</t>
  </si>
  <si>
    <t xml:space="preserve"> ประเมินผลการใช้เงินกู้ฯ และเร่งรัดหนี้</t>
  </si>
  <si>
    <t xml:space="preserve"> - ค่าเบี้ยเลี้ยงวันละ</t>
  </si>
  <si>
    <t>.............</t>
  </si>
  <si>
    <t>บาท</t>
  </si>
  <si>
    <t>จำนวน</t>
  </si>
  <si>
    <t>วัน</t>
  </si>
  <si>
    <t>คน</t>
  </si>
  <si>
    <t xml:space="preserve"> - ค่าเช่าที่พักวันละ</t>
  </si>
  <si>
    <t xml:space="preserve"> - ค่าพาหนะ ...............................................................................................</t>
  </si>
  <si>
    <t xml:space="preserve"> - ค่าใช้จ่ายอื่น ๆ (ถ้ามีระบุ) .........................................................................</t>
  </si>
  <si>
    <t>ค่าตอบแทนการปฏิบัติงานนอกเวลาราชการ</t>
  </si>
  <si>
    <t xml:space="preserve">ค่าใช้จ่ายในการประชุมคณะอนุกรรมการฯ </t>
  </si>
  <si>
    <t>ครั้งที่............   ประจำปีงบประมาณ พ.ศ. .............</t>
  </si>
  <si>
    <t xml:space="preserve"> - ค่าเบี้ยประชุม     .........คน</t>
  </si>
  <si>
    <t xml:space="preserve"> - ค่าอาหารว่างและเครื่องดื่ม  .............คน ๆ ละ ......... บาท</t>
  </si>
  <si>
    <t xml:space="preserve"> - ค่าอาหาร ............. คน ๆ ละ ........... บาท (ถ้ามี)</t>
  </si>
  <si>
    <t xml:space="preserve"> - ค่าถ่ายเอกสารในการประชุม</t>
  </si>
  <si>
    <t>ค่าใช้จ่ายในการดำเนินคดี</t>
  </si>
  <si>
    <t>ค่าใช้จ่ายอื่น ๆ (ถ้ามีระบุ) ................................................................................</t>
  </si>
  <si>
    <t>(ตัวอักษร)</t>
  </si>
  <si>
    <t>รวมเป็นเงินทั้งสิ้น</t>
  </si>
  <si>
    <t>ณ วันที่........จ่ายเงิน</t>
  </si>
  <si>
    <t>จำนวนเงินจัดสรรที่ได้รับอนุมัติ</t>
  </si>
  <si>
    <t>จำนวนเงินที่เบิกจ่ายแล้วสะสม</t>
  </si>
  <si>
    <t>จำนวนเงินที่เบิกจ่ายครั้งนี้</t>
  </si>
  <si>
    <t>จำนวนเงินคงเหลือ</t>
  </si>
  <si>
    <t>ลงชื่อ</t>
  </si>
  <si>
    <t xml:space="preserve"> .............................................................</t>
  </si>
  <si>
    <t>ผู้จ่ายเงิน</t>
  </si>
  <si>
    <t>(.............................................................)</t>
  </si>
  <si>
    <t>ตำแหน่ง</t>
  </si>
  <si>
    <t>ผู้อนุมัติ</t>
  </si>
  <si>
    <t>วันที่....................................................</t>
  </si>
  <si>
    <t>คำชี้แจงแบบรายงานการเบิกจ่ายเงินจ่ายขาด</t>
  </si>
  <si>
    <t>(1)</t>
  </si>
  <si>
    <r>
      <t>หน่วยงาน</t>
    </r>
    <r>
      <rPr>
        <sz val="16"/>
        <rFont val="TH SarabunIT๙"/>
        <family val="2"/>
      </rPr>
      <t xml:space="preserve">  ให้ระบุชื่อสำนักงานสหกรณ์จังหวัด.................  ที่จัดทำแบบรายงานฯ นี้</t>
    </r>
  </si>
  <si>
    <t>(2)</t>
  </si>
  <si>
    <t>(3)</t>
  </si>
  <si>
    <t>(4)</t>
  </si>
  <si>
    <t>(5)</t>
  </si>
  <si>
    <t>และให้อยู่ในดุลพินิจของผู้มีอำนาจพิจารณาอนุมัติภายในวงเงินที่ได้รับจัดสรร</t>
  </si>
  <si>
    <t>(6)</t>
  </si>
  <si>
    <t>(7)</t>
  </si>
  <si>
    <t>(8)</t>
  </si>
  <si>
    <t>(9)</t>
  </si>
  <si>
    <t>สำหรับกิจกรรมเพื่อประโยชน์แก่กิจการของนิคมสหกรณ์</t>
  </si>
  <si>
    <t>กิจกรรม/โครงการ : .............................................................................................................................................</t>
  </si>
  <si>
    <t>ระบุค่าใช้จ่ายตามกิจกรรม / โครงการ</t>
  </si>
  <si>
    <t>รายละเอียดการส่งคืนเงิน</t>
  </si>
  <si>
    <t>สำนักงานสหกรณ์จังหวัด</t>
  </si>
  <si>
    <t>โอนเข้าบัญชีเงินฝากของกรมฯ ที่ ธ.ก.ส.  สาขานางเลิ้ง</t>
  </si>
  <si>
    <t>บัญชีเลขที่</t>
  </si>
  <si>
    <t>เมื่อวันที่</t>
  </si>
  <si>
    <t>ที่</t>
  </si>
  <si>
    <t>ชื่อสหกรณ์ / กลุ่ม</t>
  </si>
  <si>
    <t>วันที่</t>
  </si>
  <si>
    <t>เงินต้น</t>
  </si>
  <si>
    <t>เงินจ่ายขาด</t>
  </si>
  <si>
    <t>ดอกเบี้ยเงินฝากธนาคาร</t>
  </si>
  <si>
    <t>รายได้อื่น ๆ</t>
  </si>
  <si>
    <t>รวมเป็นเงิน</t>
  </si>
  <si>
    <t>ชำระ</t>
  </si>
  <si>
    <t>ทิ้งสิ้น</t>
  </si>
  <si>
    <t>ระบุชื่อสถาบันแต่ละรายที่ชำระตามลำดับ</t>
  </si>
  <si>
    <t>กรณีเป็นลูกหนี้ดำเนินคดี</t>
  </si>
  <si>
    <t>ดอกเบี้ยตาม</t>
  </si>
  <si>
    <t>ค่าปรับตาม</t>
  </si>
  <si>
    <t>มีคำพิพาษาแล้ว(เปลี่ยนหัวตาราง)</t>
  </si>
  <si>
    <t>คำพิพากษา</t>
  </si>
  <si>
    <t>หลักฐานการโอนเงินคืนกรมส่งเสริมสหกรณ์</t>
  </si>
  <si>
    <r>
      <t>ลงชื่อ</t>
    </r>
    <r>
      <rPr>
        <u/>
        <sz val="16"/>
        <rFont val="Angsana New"/>
        <family val="1"/>
      </rPr>
      <t xml:space="preserve">                                                                                  </t>
    </r>
    <r>
      <rPr>
        <u/>
        <sz val="16"/>
        <color indexed="9"/>
        <rFont val="Angsana New"/>
        <family val="1"/>
      </rPr>
      <t>.</t>
    </r>
  </si>
  <si>
    <t>ลงวันที่____________________  หรือ</t>
  </si>
  <si>
    <r>
      <t>(</t>
    </r>
    <r>
      <rPr>
        <u/>
        <sz val="16"/>
        <rFont val="Angsana New"/>
        <family val="1"/>
      </rPr>
      <t xml:space="preserve">                                                                                  </t>
    </r>
    <r>
      <rPr>
        <sz val="16"/>
        <rFont val="Angsana New"/>
        <charset val="222"/>
      </rPr>
      <t>)</t>
    </r>
  </si>
  <si>
    <t xml:space="preserve">ลงวันที่____________________ </t>
  </si>
  <si>
    <r>
      <t>ตำแหน่ง</t>
    </r>
    <r>
      <rPr>
        <u/>
        <sz val="16"/>
        <rFont val="Angsana New"/>
        <family val="1"/>
      </rPr>
      <t xml:space="preserve">                                                                                   </t>
    </r>
    <r>
      <rPr>
        <u/>
        <sz val="16"/>
        <color indexed="9"/>
        <rFont val="Angsana New"/>
        <family val="1"/>
      </rPr>
      <t>.</t>
    </r>
  </si>
  <si>
    <t>ผู้จัดทำ</t>
  </si>
  <si>
    <t>จำนวนเงินในยอดรวมจะต้องเท่ากับสำเนาคำขอโอนเงินหรือใบฝากเงินฯ</t>
  </si>
  <si>
    <t>สำหรับดอกเบี้ยเงินฝากธนาคารของสหกรณ์  ให้สำนักงานสหกรณ์จังหวัดเป็นผู้ตรวจสอบยอดเงินและเก็บเป็นหลักฐานให้ สตง. ตรวจสอบที่สำนักงานสหกรณ์จังหวัด</t>
  </si>
  <si>
    <t>รายละเอียดการหักชำระหนี้</t>
  </si>
  <si>
    <t>ตามใบเสร็จรับเงิน เลขที่ :</t>
  </si>
  <si>
    <t>เล่มที่ :</t>
  </si>
  <si>
    <t>ลงวันที่ :</t>
  </si>
  <si>
    <t>ชื่อ :</t>
  </si>
  <si>
    <t>วัตถุประสงค์ :</t>
  </si>
  <si>
    <t>สัญญาเลขที่ :</t>
  </si>
  <si>
    <t>จำนวนต้นเงินกู้ :</t>
  </si>
  <si>
    <t>งวดที่ :</t>
  </si>
  <si>
    <t>กำหนดชำระภายในวันที่ :</t>
  </si>
  <si>
    <t>สถานะ :</t>
  </si>
  <si>
    <t>รายละเอียดการชำระเงิน</t>
  </si>
  <si>
    <t>วันที่ส่งชำระครั้งนี้ :</t>
  </si>
  <si>
    <t>จำนวนเงินที่ชำระ :</t>
  </si>
  <si>
    <t>หลักฐานการส่งชำระ :</t>
  </si>
  <si>
    <t>จำนวนเงินที่หักชำระ :</t>
  </si>
  <si>
    <t>รายละเอียดยอดค้างชำระ</t>
  </si>
  <si>
    <t>ยอดค้าง ณ วันที่ :</t>
  </si>
  <si>
    <t>จำนวนต้นเงินคงค้าง :</t>
  </si>
  <si>
    <t>จำนวนดอกเบี้ยคงค้าง :</t>
  </si>
  <si>
    <t>จำนวนค่าปรับคงค้าง :</t>
  </si>
  <si>
    <t>ที่คำนวณได้</t>
  </si>
  <si>
    <t>พึงชำระ</t>
  </si>
  <si>
    <t>ชำระจริง</t>
  </si>
  <si>
    <t>ยอดคงค้างยกไป</t>
  </si>
  <si>
    <t>ดอกเบี้ย อัตรา 2.00 %</t>
  </si>
  <si>
    <t>วันที่คำนวณ 1/10/2565 - 05/10/2565 ( 5 วัน)</t>
  </si>
  <si>
    <t>ค่าปรับ อัตรา 2.00 %</t>
  </si>
  <si>
    <t>หน่วยงาน :</t>
  </si>
  <si>
    <t>ผู้จัดทำ :</t>
  </si>
  <si>
    <t xml:space="preserve">                      </t>
  </si>
  <si>
    <t>หมายเหตุ :</t>
  </si>
  <si>
    <t>ค่าใช้จ่ายในการดำเนินงาน</t>
  </si>
  <si>
    <t>1. รายการรับ - จ่ายเงิน สำหรับปีงบประมาณ พ.ศ. 2566 เป็นรายการที่เกิดขึ้นระหว่างเดือนมิถุนายน  - กันยายน 2566</t>
  </si>
  <si>
    <t>รายการเบิกจ่ายค่าใช้จ่ายต่าง ๆ ให้ปฏิบัติตามประกาศกรมส่งเสริมสหกรณ์ เรื่อง หลักเกณฑ์การใช้เงินรายได้นิคมสหกรณ์</t>
  </si>
  <si>
    <t>และการจัดการทรัพย์สินของนิคมสหกรณ์ พ.ศ. 2566 ประกาศ ณ วันที่ 3 กุมภาพันธ์ พ.ศ. 2566 โดยเคร่งครัด</t>
  </si>
  <si>
    <t>ให้สำนักงานสหกรณ์จังหวัด เบิกจ่ายเงินจ่ายขาด โดยให้สหกรณ์จังหวัดเป็นผู้อนุมัติ/พิจารณาค่าใช้จ่ายให้อยู่ภายในวงเงิน</t>
  </si>
  <si>
    <t>ห้ามไม่ให้สำนักงานสหกรณ์จังหวัด นำเงินจ่ายขาด ไปใช้จ่ายเพื่อการอื่น ซึ่งนอกเหนือจากที่ระบุไว้ตามประกาศกรมฯ ในข้อ 5)</t>
  </si>
  <si>
    <r>
      <t>วันที่</t>
    </r>
    <r>
      <rPr>
        <sz val="16"/>
        <rFont val="TH SarabunIT๙"/>
        <family val="2"/>
      </rPr>
      <t xml:space="preserve">  ให้ระบุวันที่มีการเบิกจ่ายเงินเพื่อจ่ายเป็นค่าใช้จ่ายตามประกาศกรมฯ เรื่อง หลักเกณฑ์</t>
    </r>
    <r>
      <rPr>
        <b/>
        <i/>
        <sz val="16"/>
        <rFont val="TH SarabunIT๙"/>
        <family val="2"/>
      </rPr>
      <t>การใช้เงินรายได้นิคมสหกรณ์ฯ</t>
    </r>
  </si>
  <si>
    <t>เรื่อง หลักเกณฑ์การใช้เงินรายได้นิคมสหกรณ์และการจัดการทรัพย์สินของนิคมสหกรณ์ พ.ศ. 2566</t>
  </si>
  <si>
    <r>
      <t>ค่าใช้จ่ายอื่น ๆ (ถ้ามีระบุ)</t>
    </r>
    <r>
      <rPr>
        <sz val="16"/>
        <rFont val="TH SarabunIT๙"/>
        <family val="2"/>
      </rPr>
      <t xml:space="preserve">  ให้ระบุรายการค่าใช้จ่ายซึ่งนอกเหนือจากข้อ 1 ถึง 4 โดยให้เป็นไปตามประกาศกรมส่งเสริมสหกรณ์</t>
    </r>
  </si>
  <si>
    <r>
      <t xml:space="preserve">จำนวนเงินจัดสรรที่ได้รับอนุมัติ  </t>
    </r>
    <r>
      <rPr>
        <b/>
        <i/>
        <u/>
        <sz val="16"/>
        <rFont val="TH SarabunIT๙"/>
        <family val="2"/>
      </rPr>
      <t>หัก</t>
    </r>
    <r>
      <rPr>
        <b/>
        <i/>
        <sz val="16"/>
        <rFont val="TH SarabunIT๙"/>
        <family val="2"/>
      </rPr>
      <t xml:space="preserve"> เบิกจ่ายในครั้งนี้  จำนวนเงินที่เบิกจ่ายแล้ว  และจำนวนเงินคงเหลือ</t>
    </r>
    <r>
      <rPr>
        <sz val="16"/>
        <rFont val="TH SarabunIT๙"/>
        <family val="2"/>
      </rPr>
      <t xml:space="preserve">  </t>
    </r>
  </si>
  <si>
    <t>ให้ระบุเฉพาะจำนวนเงินจ่ายขาด เงินรายได้นิคมสหกรณ์ที่ได้รับจัดสรร</t>
  </si>
  <si>
    <t>ที่ได้รับจัดสรรในแต่ละครั้ง</t>
  </si>
  <si>
    <r>
      <t xml:space="preserve">แบบรายงานการเบิกจ่ายเงินจ่ายขาด เงินรายได้นิคมสหกรณ์ฉบับนี้ </t>
    </r>
    <r>
      <rPr>
        <b/>
        <i/>
        <sz val="16"/>
        <rFont val="TH SarabunIT๙"/>
        <family val="2"/>
      </rPr>
      <t>ให้จัดทำขึ้น 2 ฉบับ</t>
    </r>
    <r>
      <rPr>
        <sz val="16"/>
        <rFont val="TH SarabunIT๙"/>
        <family val="2"/>
      </rPr>
      <t xml:space="preserve"> โดย</t>
    </r>
    <r>
      <rPr>
        <i/>
        <u val="double"/>
        <sz val="16"/>
        <rFont val="TH SarabunIT๙"/>
        <family val="2"/>
      </rPr>
      <t>ตัวจริง</t>
    </r>
    <r>
      <rPr>
        <sz val="16"/>
        <rFont val="TH SarabunIT๙"/>
        <family val="2"/>
      </rPr>
      <t>ถือเป็นเอกสารเบิกจ่าย</t>
    </r>
  </si>
  <si>
    <r>
      <t xml:space="preserve">เงินรายได้นิคมสหกรณ์สำหรับกรมฯ  </t>
    </r>
    <r>
      <rPr>
        <i/>
        <u val="double"/>
        <sz val="16"/>
        <rFont val="TH SarabunIT๙"/>
        <family val="2"/>
      </rPr>
      <t>สำเนา</t>
    </r>
    <r>
      <rPr>
        <sz val="16"/>
        <rFont val="TH SarabunIT๙"/>
        <family val="2"/>
      </rPr>
      <t xml:space="preserve">ให้แนบไว้กับหลักฐานการเบิกจ่าย หรือใบสำคัญคู่จ่ายต่าง ๆ </t>
    </r>
  </si>
  <si>
    <t xml:space="preserve"> เก็บไว้ที่สำนักงานสหกรณ์จังหวัด  เพื่อให้สำนักงานการตรวจเงินแผ่นดินหรือกลุ่มตรวจสอบภายในตรวจสอบ</t>
  </si>
  <si>
    <t>ให้สำนักงานสหกรณ์จังหวัด จัดส่งแบบรายงานการเบิกจ่ายเงินรายได้นิคมสหกรณ์ (เงินจ่ายขาด)</t>
  </si>
  <si>
    <r>
      <t>พร้อมสำเนาบัญชีเงินฝากธนาคารเงินรายได้นิคมสหกรณ์ จังหวัด.... ให้กรมฯ ทราบโดยด่วน</t>
    </r>
    <r>
      <rPr>
        <b/>
        <i/>
        <u/>
        <sz val="16"/>
        <rFont val="TH SarabunIT๙"/>
        <family val="2"/>
      </rPr>
      <t>ภายใน 5 วันทำการ</t>
    </r>
  </si>
  <si>
    <t>นับแต่วันที่ได้มีการเบิกจ่ายเงิน  หากมีเหตุทำให้เกิดความล่าช้าและคาดว่าจะไม่สามารถดำเนินการได้ภายในเวลาที่กำหนด</t>
  </si>
  <si>
    <t xml:space="preserve"> ให้จัดส่งแบบรายงานฯ ทางโทรสารหมายเลข 0 - 2281 - 7900 หรือทางไปรษณีย์อิเล็กทรอนิค : funds811@gmail.com </t>
  </si>
  <si>
    <t>ก่อนโดยอนุโลม แล้วให้เร่งดำเนินการจัดส่งเป็นเอกสารในภายหลัง เพื่อกรมฯ จะได้จัดทำรายงานผลการใช้จ่ายเงิน</t>
  </si>
  <si>
    <t>ให้อธิบดีกรมส่งเสริมสหกรณ์และหน่วยงานที่เกี่ยวข้องทราบ</t>
  </si>
  <si>
    <t>สำหรับค่าใช้จ่ายในการบริหารจัดการและการดำเนินงาน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</si>
</sst>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#,##0.00_ ;[Red]\-#,##0.00\ "/>
    <numFmt numFmtId="166" formatCode="[$-107041E]d\ mmm\ yy;@"/>
    <numFmt numFmtId="167" formatCode="0_ ;\-0\ "/>
    <numFmt numFmtId="168" formatCode="d\ \ ดดดด\ \ bbbb"/>
    <numFmt numFmtId="169" formatCode="[$-187041E]d\ mmmm\ yyyy;@"/>
    <numFmt numFmtId="170" formatCode="[$-107041E]d\ mmmm\ yyyy;@"/>
  </numFmts>
  <fonts count="6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6"/>
      <color rgb="FFFF0000"/>
      <name val="Angsana New"/>
      <family val="1"/>
    </font>
    <font>
      <sz val="16"/>
      <name val="Angsana New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2"/>
      <color indexed="81"/>
      <name val="Tahoma"/>
      <family val="2"/>
    </font>
    <font>
      <sz val="16"/>
      <color theme="1"/>
      <name val="Calibri"/>
      <family val="2"/>
      <charset val="222"/>
      <scheme val="minor"/>
    </font>
    <font>
      <b/>
      <sz val="14"/>
      <color indexed="81"/>
      <name val="TH SarabunPSK"/>
      <family val="2"/>
    </font>
    <font>
      <b/>
      <sz val="18"/>
      <color indexed="81"/>
      <name val="TH SarabunPSK"/>
      <family val="2"/>
    </font>
    <font>
      <u/>
      <sz val="16"/>
      <color rgb="FFFF0000"/>
      <name val="TH SarabunPSK"/>
      <family val="2"/>
    </font>
    <font>
      <sz val="16"/>
      <color rgb="FFFF0000"/>
      <name val="TH SarabunPSK"/>
      <family val="2"/>
    </font>
    <font>
      <b/>
      <sz val="20"/>
      <color theme="1"/>
      <name val="Angsana New"/>
      <family val="1"/>
    </font>
    <font>
      <b/>
      <sz val="20"/>
      <color theme="1"/>
      <name val="Calibri"/>
      <family val="2"/>
      <charset val="222"/>
      <scheme val="minor"/>
    </font>
    <font>
      <b/>
      <sz val="18"/>
      <color theme="1"/>
      <name val="Angsana New"/>
      <family val="1"/>
    </font>
    <font>
      <b/>
      <sz val="18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0000FF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Angsana New"/>
      <family val="2"/>
    </font>
    <font>
      <b/>
      <sz val="11"/>
      <color rgb="FFFF0000"/>
      <name val="Calibri"/>
      <family val="2"/>
      <charset val="222"/>
      <scheme val="minor"/>
    </font>
    <font>
      <b/>
      <sz val="12"/>
      <color indexed="81"/>
      <name val="Tahoma"/>
      <family val="2"/>
    </font>
    <font>
      <sz val="16"/>
      <color theme="0"/>
      <name val="TH SarabunPSK"/>
      <family val="2"/>
    </font>
    <font>
      <sz val="16"/>
      <name val="Angsana New"/>
      <charset val="222"/>
    </font>
    <font>
      <b/>
      <sz val="16"/>
      <name val="Angsana New"/>
      <family val="1"/>
    </font>
    <font>
      <sz val="10"/>
      <name val="Arial"/>
      <charset val="222"/>
    </font>
    <font>
      <b/>
      <sz val="16"/>
      <name val="Angsana New"/>
      <family val="1"/>
      <charset val="222"/>
    </font>
    <font>
      <b/>
      <sz val="14"/>
      <color indexed="8"/>
      <name val="Angsana New"/>
      <family val="1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b/>
      <sz val="16"/>
      <color indexed="10"/>
      <name val="TH SarabunIT๙"/>
      <family val="2"/>
    </font>
    <font>
      <b/>
      <sz val="14"/>
      <color indexed="10"/>
      <name val="TH SarabunIT๙"/>
      <family val="2"/>
    </font>
    <font>
      <b/>
      <u/>
      <sz val="16"/>
      <name val="TH SarabunIT๙"/>
      <family val="2"/>
    </font>
    <font>
      <b/>
      <i/>
      <sz val="16"/>
      <name val="TH SarabunIT๙"/>
      <family val="2"/>
    </font>
    <font>
      <b/>
      <i/>
      <u/>
      <sz val="16"/>
      <name val="TH SarabunIT๙"/>
      <family val="2"/>
    </font>
    <font>
      <i/>
      <u val="double"/>
      <sz val="16"/>
      <name val="TH SarabunIT๙"/>
      <family val="2"/>
    </font>
    <font>
      <b/>
      <sz val="18"/>
      <name val="Angsana New"/>
      <family val="1"/>
    </font>
    <font>
      <b/>
      <sz val="16"/>
      <color indexed="12"/>
      <name val="Angsana New"/>
      <family val="1"/>
    </font>
    <font>
      <b/>
      <sz val="16"/>
      <color indexed="58"/>
      <name val="Angsana New"/>
      <family val="1"/>
    </font>
    <font>
      <u/>
      <sz val="14"/>
      <name val="Angsana New"/>
      <family val="1"/>
    </font>
    <font>
      <sz val="14"/>
      <name val="Angsana New"/>
      <charset val="222"/>
    </font>
    <font>
      <u/>
      <sz val="16"/>
      <name val="Angsana New"/>
      <family val="1"/>
    </font>
    <font>
      <u/>
      <sz val="16"/>
      <color indexed="9"/>
      <name val="Angsana New"/>
      <family val="1"/>
    </font>
    <font>
      <sz val="8"/>
      <color indexed="18"/>
      <name val="Tahoma"/>
      <family val="2"/>
    </font>
    <font>
      <b/>
      <sz val="16"/>
      <name val="Calibri"/>
      <family val="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u/>
      <sz val="14"/>
      <color theme="1"/>
      <name val="Angsana New"/>
      <family val="1"/>
    </font>
  </fonts>
  <fills count="10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Horizontal">
        <fgColor indexed="22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rgb="FFCCFFFF"/>
        <bgColor indexed="64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13"/>
      </left>
      <right/>
      <top style="medium">
        <color indexed="13"/>
      </top>
      <bottom style="medium">
        <color indexed="13"/>
      </bottom>
      <diagonal/>
    </border>
    <border>
      <left/>
      <right/>
      <top style="medium">
        <color indexed="13"/>
      </top>
      <bottom style="medium">
        <color indexed="13"/>
      </bottom>
      <diagonal/>
    </border>
    <border>
      <left/>
      <right style="medium">
        <color indexed="13"/>
      </right>
      <top style="medium">
        <color indexed="13"/>
      </top>
      <bottom style="medium">
        <color indexed="13"/>
      </bottom>
      <diagonal/>
    </border>
    <border>
      <left/>
      <right/>
      <top style="medium">
        <color indexed="1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55"/>
      </bottom>
      <diagonal/>
    </border>
    <border>
      <left style="thin">
        <color indexed="64"/>
      </left>
      <right style="thin">
        <color indexed="64"/>
      </right>
      <top style="dotted">
        <color indexed="55"/>
      </top>
      <bottom style="dotted">
        <color indexed="55"/>
      </bottom>
      <diagonal/>
    </border>
    <border>
      <left style="thin">
        <color indexed="64"/>
      </left>
      <right style="thin">
        <color indexed="64"/>
      </right>
      <top style="dotted">
        <color indexed="55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47"/>
      </left>
      <right/>
      <top style="medium">
        <color indexed="47"/>
      </top>
      <bottom style="medium">
        <color indexed="47"/>
      </bottom>
      <diagonal/>
    </border>
    <border>
      <left/>
      <right/>
      <top style="medium">
        <color indexed="47"/>
      </top>
      <bottom style="medium">
        <color indexed="47"/>
      </bottom>
      <diagonal/>
    </border>
    <border>
      <left/>
      <right style="medium">
        <color indexed="47"/>
      </right>
      <top style="medium">
        <color indexed="47"/>
      </top>
      <bottom style="medium">
        <color indexed="4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23"/>
      </bottom>
      <diagonal/>
    </border>
    <border>
      <left style="thin">
        <color indexed="64"/>
      </left>
      <right style="thin">
        <color indexed="64"/>
      </right>
      <top style="dotted">
        <color indexed="23"/>
      </top>
      <bottom style="dotted">
        <color indexed="23"/>
      </bottom>
      <diagonal/>
    </border>
    <border>
      <left style="thin">
        <color indexed="64"/>
      </left>
      <right style="thin">
        <color indexed="64"/>
      </right>
      <top style="dotted">
        <color indexed="23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5" fillId="0" borderId="0"/>
    <xf numFmtId="164" fontId="37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1" fillId="0" borderId="0"/>
  </cellStyleXfs>
  <cellXfs count="418">
    <xf numFmtId="0" fontId="0" fillId="0" borderId="0" xfId="0"/>
    <xf numFmtId="0" fontId="4" fillId="0" borderId="0" xfId="0" applyFont="1"/>
    <xf numFmtId="164" fontId="4" fillId="0" borderId="0" xfId="0" applyNumberFormat="1" applyFont="1"/>
    <xf numFmtId="0" fontId="4" fillId="0" borderId="10" xfId="0" applyFont="1" applyBorder="1"/>
    <xf numFmtId="164" fontId="4" fillId="0" borderId="11" xfId="0" applyNumberFormat="1" applyFont="1" applyBorder="1"/>
    <xf numFmtId="164" fontId="4" fillId="0" borderId="12" xfId="0" applyNumberFormat="1" applyFont="1" applyBorder="1"/>
    <xf numFmtId="164" fontId="4" fillId="0" borderId="13" xfId="0" applyNumberFormat="1" applyFont="1" applyBorder="1"/>
    <xf numFmtId="0" fontId="4" fillId="0" borderId="15" xfId="0" applyFont="1" applyBorder="1"/>
    <xf numFmtId="0" fontId="5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164" fontId="11" fillId="0" borderId="0" xfId="0" applyNumberFormat="1" applyFont="1"/>
    <xf numFmtId="0" fontId="10" fillId="4" borderId="0" xfId="0" applyFont="1" applyFill="1" applyAlignment="1">
      <alignment horizontal="center"/>
    </xf>
    <xf numFmtId="0" fontId="11" fillId="4" borderId="0" xfId="0" applyFont="1" applyFill="1"/>
    <xf numFmtId="164" fontId="12" fillId="4" borderId="0" xfId="0" quotePrefix="1" applyNumberFormat="1" applyFont="1" applyFill="1" applyAlignment="1">
      <alignment horizontal="center"/>
    </xf>
    <xf numFmtId="164" fontId="10" fillId="4" borderId="0" xfId="0" quotePrefix="1" applyNumberFormat="1" applyFont="1" applyFill="1" applyAlignment="1">
      <alignment horizontal="center"/>
    </xf>
    <xf numFmtId="0" fontId="10" fillId="4" borderId="0" xfId="0" applyFont="1" applyFill="1"/>
    <xf numFmtId="164" fontId="11" fillId="4" borderId="0" xfId="0" applyNumberFormat="1" applyFont="1" applyFill="1"/>
    <xf numFmtId="164" fontId="11" fillId="4" borderId="0" xfId="0" applyNumberFormat="1" applyFont="1" applyFill="1" applyAlignment="1">
      <alignment horizontal="center"/>
    </xf>
    <xf numFmtId="164" fontId="10" fillId="4" borderId="0" xfId="0" applyNumberFormat="1" applyFont="1" applyFill="1"/>
    <xf numFmtId="0" fontId="13" fillId="4" borderId="0" xfId="0" applyFont="1" applyFill="1"/>
    <xf numFmtId="0" fontId="18" fillId="4" borderId="0" xfId="0" applyFont="1" applyFill="1"/>
    <xf numFmtId="0" fontId="19" fillId="4" borderId="0" xfId="0" applyFont="1" applyFill="1"/>
    <xf numFmtId="164" fontId="19" fillId="4" borderId="0" xfId="0" applyNumberFormat="1" applyFont="1" applyFill="1"/>
    <xf numFmtId="0" fontId="19" fillId="0" borderId="0" xfId="0" applyFont="1"/>
    <xf numFmtId="0" fontId="4" fillId="0" borderId="0" xfId="0" applyFont="1" applyAlignment="1">
      <alignment horizontal="center"/>
    </xf>
    <xf numFmtId="166" fontId="4" fillId="0" borderId="0" xfId="0" applyNumberFormat="1" applyFont="1" applyAlignment="1">
      <alignment horizont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166" fontId="4" fillId="0" borderId="10" xfId="0" applyNumberFormat="1" applyFont="1" applyBorder="1" applyAlignment="1">
      <alignment horizontal="center"/>
    </xf>
    <xf numFmtId="166" fontId="4" fillId="0" borderId="32" xfId="0" applyNumberFormat="1" applyFont="1" applyBorder="1" applyAlignment="1">
      <alignment horizontal="center"/>
    </xf>
    <xf numFmtId="164" fontId="4" fillId="0" borderId="10" xfId="0" applyNumberFormat="1" applyFont="1" applyBorder="1"/>
    <xf numFmtId="0" fontId="4" fillId="0" borderId="15" xfId="0" applyFont="1" applyBorder="1" applyAlignment="1">
      <alignment horizontal="center"/>
    </xf>
    <xf numFmtId="166" fontId="4" fillId="0" borderId="15" xfId="0" applyNumberFormat="1" applyFont="1" applyBorder="1" applyAlignment="1">
      <alignment horizontal="center"/>
    </xf>
    <xf numFmtId="166" fontId="4" fillId="0" borderId="44" xfId="0" applyNumberFormat="1" applyFont="1" applyBorder="1" applyAlignment="1">
      <alignment horizontal="center"/>
    </xf>
    <xf numFmtId="164" fontId="4" fillId="0" borderId="45" xfId="0" applyNumberFormat="1" applyFont="1" applyBorder="1"/>
    <xf numFmtId="164" fontId="4" fillId="0" borderId="37" xfId="0" applyNumberFormat="1" applyFont="1" applyBorder="1"/>
    <xf numFmtId="164" fontId="4" fillId="0" borderId="46" xfId="0" applyNumberFormat="1" applyFont="1" applyBorder="1"/>
    <xf numFmtId="164" fontId="4" fillId="0" borderId="15" xfId="0" applyNumberFormat="1" applyFont="1" applyBorder="1"/>
    <xf numFmtId="164" fontId="22" fillId="0" borderId="50" xfId="0" applyNumberFormat="1" applyFont="1" applyBorder="1" applyAlignment="1">
      <alignment horizontal="center" vertical="center"/>
    </xf>
    <xf numFmtId="164" fontId="22" fillId="0" borderId="51" xfId="0" applyNumberFormat="1" applyFont="1" applyBorder="1" applyAlignment="1">
      <alignment horizontal="center" vertical="center"/>
    </xf>
    <xf numFmtId="164" fontId="22" fillId="0" borderId="52" xfId="0" applyNumberFormat="1" applyFont="1" applyBorder="1" applyAlignment="1">
      <alignment horizontal="center" vertical="center"/>
    </xf>
    <xf numFmtId="164" fontId="22" fillId="0" borderId="53" xfId="0" applyNumberFormat="1" applyFont="1" applyBorder="1" applyAlignment="1">
      <alignment horizontal="center" vertical="center"/>
    </xf>
    <xf numFmtId="0" fontId="22" fillId="0" borderId="5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6" fontId="4" fillId="0" borderId="0" xfId="0" applyNumberFormat="1" applyFont="1"/>
    <xf numFmtId="49" fontId="10" fillId="4" borderId="0" xfId="0" quotePrefix="1" applyNumberFormat="1" applyFont="1" applyFill="1" applyAlignment="1">
      <alignment horizontal="center" vertical="center"/>
    </xf>
    <xf numFmtId="0" fontId="26" fillId="0" borderId="0" xfId="0" applyFont="1"/>
    <xf numFmtId="16" fontId="26" fillId="0" borderId="0" xfId="0" applyNumberFormat="1" applyFont="1" applyAlignment="1">
      <alignment horizontal="left" vertical="center"/>
    </xf>
    <xf numFmtId="16" fontId="26" fillId="0" borderId="0" xfId="0" applyNumberFormat="1" applyFont="1" applyAlignment="1">
      <alignment horizontal="center" vertical="center"/>
    </xf>
    <xf numFmtId="164" fontId="26" fillId="0" borderId="0" xfId="0" applyNumberFormat="1" applyFont="1"/>
    <xf numFmtId="164" fontId="19" fillId="0" borderId="0" xfId="0" applyNumberFormat="1" applyFont="1"/>
    <xf numFmtId="165" fontId="26" fillId="0" borderId="0" xfId="0" applyNumberFormat="1" applyFont="1"/>
    <xf numFmtId="165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64" fontId="25" fillId="0" borderId="8" xfId="0" applyNumberFormat="1" applyFont="1" applyBorder="1" applyAlignment="1">
      <alignment horizontal="center" vertical="center" wrapText="1"/>
    </xf>
    <xf numFmtId="164" fontId="25" fillId="0" borderId="24" xfId="0" applyNumberFormat="1" applyFont="1" applyBorder="1" applyAlignment="1">
      <alignment horizontal="center" vertical="center" wrapText="1"/>
    </xf>
    <xf numFmtId="164" fontId="25" fillId="0" borderId="3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25" fillId="0" borderId="9" xfId="0" applyNumberFormat="1" applyFont="1" applyBorder="1" applyAlignment="1">
      <alignment horizontal="center" vertical="center" wrapText="1"/>
    </xf>
    <xf numFmtId="164" fontId="27" fillId="0" borderId="8" xfId="0" applyNumberFormat="1" applyFont="1" applyBorder="1" applyAlignment="1">
      <alignment horizontal="center" vertical="center" wrapText="1"/>
    </xf>
    <xf numFmtId="164" fontId="27" fillId="0" borderId="2" xfId="0" applyNumberFormat="1" applyFont="1" applyBorder="1" applyAlignment="1">
      <alignment horizontal="center" vertical="center" wrapText="1"/>
    </xf>
    <xf numFmtId="164" fontId="27" fillId="0" borderId="1" xfId="0" applyNumberFormat="1" applyFont="1" applyBorder="1" applyAlignment="1">
      <alignment horizontal="center" vertical="center" wrapText="1"/>
    </xf>
    <xf numFmtId="164" fontId="27" fillId="0" borderId="9" xfId="0" applyNumberFormat="1" applyFont="1" applyBorder="1" applyAlignment="1">
      <alignment horizontal="center" vertical="center" wrapText="1"/>
    </xf>
    <xf numFmtId="165" fontId="25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6" fillId="0" borderId="10" xfId="0" applyFont="1" applyBorder="1"/>
    <xf numFmtId="166" fontId="26" fillId="0" borderId="10" xfId="0" applyNumberFormat="1" applyFont="1" applyBorder="1" applyAlignment="1">
      <alignment horizontal="center" vertical="center"/>
    </xf>
    <xf numFmtId="16" fontId="26" fillId="0" borderId="32" xfId="0" applyNumberFormat="1" applyFont="1" applyBorder="1" applyAlignment="1">
      <alignment horizontal="left" vertical="center"/>
    </xf>
    <xf numFmtId="16" fontId="26" fillId="0" borderId="32" xfId="0" applyNumberFormat="1" applyFont="1" applyBorder="1" applyAlignment="1">
      <alignment horizontal="center" vertical="center"/>
    </xf>
    <xf numFmtId="164" fontId="26" fillId="0" borderId="11" xfId="0" applyNumberFormat="1" applyFont="1" applyBorder="1"/>
    <xf numFmtId="164" fontId="26" fillId="0" borderId="25" xfId="0" applyNumberFormat="1" applyFont="1" applyBorder="1"/>
    <xf numFmtId="164" fontId="26" fillId="0" borderId="14" xfId="0" applyNumberFormat="1" applyFont="1" applyBorder="1"/>
    <xf numFmtId="164" fontId="26" fillId="0" borderId="13" xfId="0" applyNumberFormat="1" applyFont="1" applyBorder="1"/>
    <xf numFmtId="164" fontId="19" fillId="0" borderId="11" xfId="0" applyNumberFormat="1" applyFont="1" applyBorder="1"/>
    <xf numFmtId="164" fontId="19" fillId="0" borderId="12" xfId="0" applyNumberFormat="1" applyFont="1" applyBorder="1"/>
    <xf numFmtId="164" fontId="19" fillId="0" borderId="30" xfId="0" applyNumberFormat="1" applyFont="1" applyBorder="1"/>
    <xf numFmtId="164" fontId="19" fillId="0" borderId="13" xfId="0" applyNumberFormat="1" applyFont="1" applyBorder="1"/>
    <xf numFmtId="164" fontId="26" fillId="0" borderId="27" xfId="0" applyNumberFormat="1" applyFont="1" applyBorder="1"/>
    <xf numFmtId="166" fontId="26" fillId="0" borderId="15" xfId="0" applyNumberFormat="1" applyFont="1" applyBorder="1" applyAlignment="1">
      <alignment horizontal="center" vertical="center"/>
    </xf>
    <xf numFmtId="0" fontId="26" fillId="0" borderId="15" xfId="0" applyFont="1" applyBorder="1"/>
    <xf numFmtId="166" fontId="25" fillId="3" borderId="16" xfId="0" applyNumberFormat="1" applyFont="1" applyFill="1" applyBorder="1" applyAlignment="1">
      <alignment horizontal="center" vertical="center"/>
    </xf>
    <xf numFmtId="16" fontId="25" fillId="3" borderId="33" xfId="0" applyNumberFormat="1" applyFont="1" applyFill="1" applyBorder="1" applyAlignment="1">
      <alignment horizontal="left" vertical="center"/>
    </xf>
    <xf numFmtId="16" fontId="25" fillId="3" borderId="33" xfId="0" applyNumberFormat="1" applyFont="1" applyFill="1" applyBorder="1" applyAlignment="1">
      <alignment horizontal="center" vertical="center"/>
    </xf>
    <xf numFmtId="164" fontId="25" fillId="3" borderId="17" xfId="0" applyNumberFormat="1" applyFont="1" applyFill="1" applyBorder="1" applyAlignment="1">
      <alignment vertical="center"/>
    </xf>
    <xf numFmtId="164" fontId="25" fillId="3" borderId="26" xfId="0" applyNumberFormat="1" applyFont="1" applyFill="1" applyBorder="1" applyAlignment="1">
      <alignment vertical="center"/>
    </xf>
    <xf numFmtId="164" fontId="25" fillId="3" borderId="20" xfId="0" applyNumberFormat="1" applyFont="1" applyFill="1" applyBorder="1" applyAlignment="1">
      <alignment vertical="center"/>
    </xf>
    <xf numFmtId="164" fontId="25" fillId="3" borderId="19" xfId="0" applyNumberFormat="1" applyFont="1" applyFill="1" applyBorder="1" applyAlignment="1">
      <alignment vertical="center"/>
    </xf>
    <xf numFmtId="164" fontId="27" fillId="3" borderId="17" xfId="0" applyNumberFormat="1" applyFont="1" applyFill="1" applyBorder="1" applyAlignment="1">
      <alignment vertical="center"/>
    </xf>
    <xf numFmtId="164" fontId="27" fillId="3" borderId="18" xfId="0" applyNumberFormat="1" applyFont="1" applyFill="1" applyBorder="1" applyAlignment="1">
      <alignment vertical="center"/>
    </xf>
    <xf numFmtId="164" fontId="27" fillId="3" borderId="31" xfId="0" applyNumberFormat="1" applyFont="1" applyFill="1" applyBorder="1" applyAlignment="1">
      <alignment vertical="center"/>
    </xf>
    <xf numFmtId="164" fontId="27" fillId="3" borderId="19" xfId="0" applyNumberFormat="1" applyFont="1" applyFill="1" applyBorder="1" applyAlignment="1">
      <alignment vertical="center"/>
    </xf>
    <xf numFmtId="164" fontId="25" fillId="3" borderId="28" xfId="0" applyNumberFormat="1" applyFont="1" applyFill="1" applyBorder="1" applyAlignment="1">
      <alignment vertical="center"/>
    </xf>
    <xf numFmtId="0" fontId="25" fillId="3" borderId="16" xfId="0" applyFont="1" applyFill="1" applyBorder="1" applyAlignment="1">
      <alignment vertical="center"/>
    </xf>
    <xf numFmtId="165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166" fontId="26" fillId="0" borderId="0" xfId="0" applyNumberFormat="1" applyFont="1" applyAlignment="1">
      <alignment horizontal="center" vertical="center"/>
    </xf>
    <xf numFmtId="166" fontId="26" fillId="0" borderId="0" xfId="0" applyNumberFormat="1" applyFont="1" applyAlignment="1">
      <alignment horizontal="left" vertical="center"/>
    </xf>
    <xf numFmtId="166" fontId="28" fillId="0" borderId="0" xfId="0" applyNumberFormat="1" applyFont="1" applyAlignment="1">
      <alignment horizontal="left" vertical="center"/>
    </xf>
    <xf numFmtId="43" fontId="11" fillId="4" borderId="30" xfId="0" applyNumberFormat="1" applyFont="1" applyFill="1" applyBorder="1"/>
    <xf numFmtId="43" fontId="11" fillId="4" borderId="34" xfId="0" applyNumberFormat="1" applyFont="1" applyFill="1" applyBorder="1"/>
    <xf numFmtId="43" fontId="10" fillId="4" borderId="29" xfId="0" applyNumberFormat="1" applyFont="1" applyFill="1" applyBorder="1"/>
    <xf numFmtId="43" fontId="11" fillId="4" borderId="0" xfId="0" applyNumberFormat="1" applyFont="1" applyFill="1"/>
    <xf numFmtId="43" fontId="11" fillId="4" borderId="0" xfId="0" applyNumberFormat="1" applyFont="1" applyFill="1" applyAlignment="1">
      <alignment horizontal="center"/>
    </xf>
    <xf numFmtId="43" fontId="11" fillId="4" borderId="30" xfId="0" applyNumberFormat="1" applyFont="1" applyFill="1" applyBorder="1" applyAlignment="1">
      <alignment horizontal="center"/>
    </xf>
    <xf numFmtId="43" fontId="11" fillId="4" borderId="34" xfId="0" applyNumberFormat="1" applyFont="1" applyFill="1" applyBorder="1" applyAlignment="1">
      <alignment horizontal="center"/>
    </xf>
    <xf numFmtId="43" fontId="11" fillId="4" borderId="40" xfId="0" applyNumberFormat="1" applyFont="1" applyFill="1" applyBorder="1" applyAlignment="1">
      <alignment horizontal="center"/>
    </xf>
    <xf numFmtId="43" fontId="10" fillId="4" borderId="39" xfId="0" applyNumberFormat="1" applyFont="1" applyFill="1" applyBorder="1"/>
    <xf numFmtId="43" fontId="10" fillId="4" borderId="0" xfId="0" applyNumberFormat="1" applyFont="1" applyFill="1"/>
    <xf numFmtId="43" fontId="10" fillId="4" borderId="54" xfId="0" applyNumberFormat="1" applyFont="1" applyFill="1" applyBorder="1"/>
    <xf numFmtId="43" fontId="11" fillId="4" borderId="35" xfId="0" applyNumberFormat="1" applyFont="1" applyFill="1" applyBorder="1"/>
    <xf numFmtId="43" fontId="10" fillId="4" borderId="48" xfId="0" applyNumberFormat="1" applyFont="1" applyFill="1" applyBorder="1"/>
    <xf numFmtId="43" fontId="19" fillId="4" borderId="35" xfId="0" applyNumberFormat="1" applyFont="1" applyFill="1" applyBorder="1"/>
    <xf numFmtId="43" fontId="11" fillId="0" borderId="0" xfId="0" applyNumberFormat="1" applyFont="1"/>
    <xf numFmtId="166" fontId="28" fillId="0" borderId="10" xfId="0" applyNumberFormat="1" applyFont="1" applyBorder="1" applyAlignment="1">
      <alignment horizontal="center" vertical="center"/>
    </xf>
    <xf numFmtId="16" fontId="28" fillId="0" borderId="32" xfId="0" applyNumberFormat="1" applyFont="1" applyBorder="1" applyAlignment="1">
      <alignment horizontal="left" vertical="center"/>
    </xf>
    <xf numFmtId="16" fontId="28" fillId="0" borderId="32" xfId="0" applyNumberFormat="1" applyFont="1" applyBorder="1" applyAlignment="1">
      <alignment horizontal="center" vertical="center"/>
    </xf>
    <xf numFmtId="164" fontId="28" fillId="0" borderId="11" xfId="0" applyNumberFormat="1" applyFont="1" applyBorder="1"/>
    <xf numFmtId="164" fontId="28" fillId="0" borderId="25" xfId="0" applyNumberFormat="1" applyFont="1" applyBorder="1"/>
    <xf numFmtId="164" fontId="28" fillId="0" borderId="14" xfId="0" applyNumberFormat="1" applyFont="1" applyBorder="1"/>
    <xf numFmtId="164" fontId="28" fillId="0" borderId="13" xfId="0" applyNumberFormat="1" applyFont="1" applyBorder="1"/>
    <xf numFmtId="164" fontId="28" fillId="0" borderId="12" xfId="0" applyNumberFormat="1" applyFont="1" applyBorder="1"/>
    <xf numFmtId="164" fontId="28" fillId="0" borderId="30" xfId="0" applyNumberFormat="1" applyFont="1" applyBorder="1"/>
    <xf numFmtId="164" fontId="28" fillId="5" borderId="11" xfId="0" applyNumberFormat="1" applyFont="1" applyFill="1" applyBorder="1"/>
    <xf numFmtId="0" fontId="28" fillId="0" borderId="10" xfId="0" applyFont="1" applyBorder="1"/>
    <xf numFmtId="165" fontId="28" fillId="0" borderId="0" xfId="0" applyNumberFormat="1" applyFont="1"/>
    <xf numFmtId="0" fontId="28" fillId="0" borderId="0" xfId="0" applyFont="1"/>
    <xf numFmtId="0" fontId="4" fillId="0" borderId="0" xfId="1" applyFont="1"/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166" fontId="4" fillId="0" borderId="0" xfId="1" applyNumberFormat="1" applyFont="1" applyAlignment="1">
      <alignment horizontal="center"/>
    </xf>
    <xf numFmtId="3" fontId="4" fillId="0" borderId="0" xfId="1" applyNumberFormat="1" applyFont="1" applyAlignment="1">
      <alignment horizontal="center"/>
    </xf>
    <xf numFmtId="164" fontId="4" fillId="0" borderId="0" xfId="1" applyNumberFormat="1" applyFont="1"/>
    <xf numFmtId="10" fontId="32" fillId="0" borderId="23" xfId="2" applyNumberFormat="1" applyFont="1" applyBorder="1" applyAlignment="1">
      <alignment vertical="center"/>
    </xf>
    <xf numFmtId="10" fontId="32" fillId="0" borderId="23" xfId="1" applyNumberFormat="1" applyFont="1" applyBorder="1" applyAlignment="1">
      <alignment vertical="center"/>
    </xf>
    <xf numFmtId="164" fontId="5" fillId="0" borderId="8" xfId="1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4" fontId="5" fillId="0" borderId="9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166" fontId="2" fillId="2" borderId="32" xfId="1" applyNumberFormat="1" applyFill="1" applyBorder="1" applyAlignment="1">
      <alignment horizontal="center"/>
    </xf>
    <xf numFmtId="164" fontId="4" fillId="2" borderId="11" xfId="1" applyNumberFormat="1" applyFont="1" applyFill="1" applyBorder="1"/>
    <xf numFmtId="164" fontId="4" fillId="2" borderId="12" xfId="1" applyNumberFormat="1" applyFont="1" applyFill="1" applyBorder="1"/>
    <xf numFmtId="164" fontId="4" fillId="2" borderId="13" xfId="1" applyNumberFormat="1" applyFont="1" applyFill="1" applyBorder="1"/>
    <xf numFmtId="164" fontId="4" fillId="2" borderId="10" xfId="1" applyNumberFormat="1" applyFont="1" applyFill="1" applyBorder="1"/>
    <xf numFmtId="0" fontId="4" fillId="0" borderId="10" xfId="1" applyFont="1" applyBorder="1"/>
    <xf numFmtId="0" fontId="4" fillId="0" borderId="15" xfId="1" applyFont="1" applyBorder="1" applyAlignment="1">
      <alignment horizontal="center" vertical="center"/>
    </xf>
    <xf numFmtId="49" fontId="4" fillId="0" borderId="15" xfId="1" applyNumberFormat="1" applyFont="1" applyBorder="1" applyAlignment="1">
      <alignment horizontal="center" vertical="center"/>
    </xf>
    <xf numFmtId="166" fontId="4" fillId="0" borderId="15" xfId="1" applyNumberFormat="1" applyFont="1" applyBorder="1" applyAlignment="1">
      <alignment horizontal="center"/>
    </xf>
    <xf numFmtId="3" fontId="4" fillId="0" borderId="15" xfId="1" applyNumberFormat="1" applyFont="1" applyBorder="1" applyAlignment="1">
      <alignment horizontal="center"/>
    </xf>
    <xf numFmtId="164" fontId="4" fillId="0" borderId="32" xfId="3" applyFont="1" applyBorder="1" applyAlignment="1">
      <alignment horizontal="center"/>
    </xf>
    <xf numFmtId="164" fontId="6" fillId="0" borderId="32" xfId="3" applyFont="1" applyBorder="1" applyAlignment="1">
      <alignment horizontal="center"/>
    </xf>
    <xf numFmtId="164" fontId="4" fillId="0" borderId="11" xfId="1" applyNumberFormat="1" applyFont="1" applyBorder="1"/>
    <xf numFmtId="164" fontId="4" fillId="0" borderId="12" xfId="1" applyNumberFormat="1" applyFont="1" applyBorder="1"/>
    <xf numFmtId="164" fontId="4" fillId="0" borderId="13" xfId="1" applyNumberFormat="1" applyFont="1" applyBorder="1"/>
    <xf numFmtId="164" fontId="4" fillId="0" borderId="37" xfId="1" applyNumberFormat="1" applyFont="1" applyBorder="1"/>
    <xf numFmtId="164" fontId="4" fillId="0" borderId="10" xfId="1" applyNumberFormat="1" applyFont="1" applyBorder="1"/>
    <xf numFmtId="0" fontId="4" fillId="0" borderId="15" xfId="1" applyFont="1" applyBorder="1"/>
    <xf numFmtId="164" fontId="4" fillId="0" borderId="32" xfId="3" applyFont="1" applyFill="1" applyBorder="1" applyAlignment="1">
      <alignment horizontal="center"/>
    </xf>
    <xf numFmtId="0" fontId="7" fillId="0" borderId="15" xfId="1" applyFont="1" applyBorder="1" applyAlignment="1">
      <alignment vertical="center"/>
    </xf>
    <xf numFmtId="166" fontId="7" fillId="0" borderId="15" xfId="1" applyNumberFormat="1" applyFont="1" applyBorder="1" applyAlignment="1">
      <alignment horizontal="center"/>
    </xf>
    <xf numFmtId="3" fontId="7" fillId="0" borderId="15" xfId="1" applyNumberFormat="1" applyFont="1" applyBorder="1" applyAlignment="1">
      <alignment horizontal="center"/>
    </xf>
    <xf numFmtId="164" fontId="7" fillId="0" borderId="32" xfId="3" applyFont="1" applyFill="1" applyBorder="1" applyAlignment="1">
      <alignment horizontal="center"/>
    </xf>
    <xf numFmtId="164" fontId="7" fillId="0" borderId="11" xfId="1" applyNumberFormat="1" applyFont="1" applyBorder="1"/>
    <xf numFmtId="164" fontId="7" fillId="0" borderId="12" xfId="1" applyNumberFormat="1" applyFont="1" applyBorder="1"/>
    <xf numFmtId="164" fontId="7" fillId="0" borderId="13" xfId="1" applyNumberFormat="1" applyFont="1" applyBorder="1"/>
    <xf numFmtId="164" fontId="7" fillId="0" borderId="37" xfId="1" applyNumberFormat="1" applyFont="1" applyBorder="1"/>
    <xf numFmtId="164" fontId="7" fillId="0" borderId="10" xfId="1" applyNumberFormat="1" applyFont="1" applyBorder="1"/>
    <xf numFmtId="0" fontId="7" fillId="0" borderId="15" xfId="1" applyFont="1" applyBorder="1"/>
    <xf numFmtId="0" fontId="7" fillId="0" borderId="0" xfId="1" applyFont="1"/>
    <xf numFmtId="164" fontId="7" fillId="0" borderId="46" xfId="1" applyNumberFormat="1" applyFont="1" applyBorder="1"/>
    <xf numFmtId="164" fontId="7" fillId="0" borderId="44" xfId="3" applyFont="1" applyFill="1" applyBorder="1" applyAlignment="1">
      <alignment horizontal="center"/>
    </xf>
    <xf numFmtId="164" fontId="7" fillId="0" borderId="45" xfId="1" applyNumberFormat="1" applyFont="1" applyBorder="1"/>
    <xf numFmtId="164" fontId="7" fillId="0" borderId="15" xfId="1" applyNumberFormat="1" applyFont="1" applyBorder="1"/>
    <xf numFmtId="166" fontId="4" fillId="0" borderId="57" xfId="1" applyNumberFormat="1" applyFont="1" applyBorder="1" applyAlignment="1">
      <alignment horizontal="center"/>
    </xf>
    <xf numFmtId="3" fontId="4" fillId="0" borderId="57" xfId="1" applyNumberFormat="1" applyFont="1" applyBorder="1" applyAlignment="1">
      <alignment horizontal="center"/>
    </xf>
    <xf numFmtId="164" fontId="4" fillId="0" borderId="46" xfId="1" applyNumberFormat="1" applyFont="1" applyBorder="1"/>
    <xf numFmtId="0" fontId="4" fillId="0" borderId="57" xfId="1" applyFont="1" applyBorder="1"/>
    <xf numFmtId="0" fontId="24" fillId="5" borderId="58" xfId="1" applyFont="1" applyFill="1" applyBorder="1" applyAlignment="1">
      <alignment horizontal="center" vertical="center"/>
    </xf>
    <xf numFmtId="164" fontId="5" fillId="5" borderId="59" xfId="1" applyNumberFormat="1" applyFont="1" applyFill="1" applyBorder="1" applyAlignment="1">
      <alignment vertical="center"/>
    </xf>
    <xf numFmtId="164" fontId="5" fillId="5" borderId="38" xfId="1" applyNumberFormat="1" applyFont="1" applyFill="1" applyBorder="1" applyAlignment="1">
      <alignment vertical="center"/>
    </xf>
    <xf numFmtId="164" fontId="5" fillId="5" borderId="60" xfId="3" applyFont="1" applyFill="1" applyBorder="1" applyAlignment="1">
      <alignment vertical="center"/>
    </xf>
    <xf numFmtId="164" fontId="5" fillId="5" borderId="61" xfId="3" applyFont="1" applyFill="1" applyBorder="1" applyAlignment="1">
      <alignment vertical="center"/>
    </xf>
    <xf numFmtId="164" fontId="5" fillId="5" borderId="61" xfId="1" applyNumberFormat="1" applyFont="1" applyFill="1" applyBorder="1" applyAlignment="1">
      <alignment vertical="center"/>
    </xf>
    <xf numFmtId="164" fontId="5" fillId="5" borderId="60" xfId="1" applyNumberFormat="1" applyFont="1" applyFill="1" applyBorder="1" applyAlignment="1">
      <alignment vertical="center"/>
    </xf>
    <xf numFmtId="164" fontId="5" fillId="5" borderId="58" xfId="1" applyNumberFormat="1" applyFont="1" applyFill="1" applyBorder="1" applyAlignment="1">
      <alignment vertical="center"/>
    </xf>
    <xf numFmtId="0" fontId="5" fillId="5" borderId="16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left" vertical="center"/>
    </xf>
    <xf numFmtId="0" fontId="34" fillId="0" borderId="0" xfId="0" applyFont="1"/>
    <xf numFmtId="164" fontId="34" fillId="0" borderId="0" xfId="0" applyNumberFormat="1" applyFont="1"/>
    <xf numFmtId="166" fontId="34" fillId="0" borderId="0" xfId="0" applyNumberFormat="1" applyFont="1" applyAlignment="1">
      <alignment horizontal="left" vertical="center"/>
    </xf>
    <xf numFmtId="16" fontId="34" fillId="0" borderId="0" xfId="0" applyNumberFormat="1" applyFont="1" applyAlignment="1">
      <alignment horizontal="left" vertical="center"/>
    </xf>
    <xf numFmtId="165" fontId="34" fillId="0" borderId="0" xfId="0" applyNumberFormat="1" applyFont="1"/>
    <xf numFmtId="166" fontId="11" fillId="0" borderId="0" xfId="0" applyNumberFormat="1" applyFont="1" applyAlignment="1">
      <alignment horizontal="center" vertical="center"/>
    </xf>
    <xf numFmtId="16" fontId="11" fillId="0" borderId="0" xfId="0" applyNumberFormat="1" applyFont="1" applyAlignment="1">
      <alignment horizontal="left" vertical="center"/>
    </xf>
    <xf numFmtId="16" fontId="11" fillId="0" borderId="0" xfId="0" applyNumberFormat="1" applyFont="1" applyAlignment="1">
      <alignment horizontal="center" vertical="center"/>
    </xf>
    <xf numFmtId="165" fontId="11" fillId="0" borderId="0" xfId="0" applyNumberFormat="1" applyFont="1"/>
    <xf numFmtId="166" fontId="11" fillId="0" borderId="0" xfId="0" applyNumberFormat="1" applyFont="1" applyAlignment="1">
      <alignment horizontal="left" vertical="center"/>
    </xf>
    <xf numFmtId="166" fontId="11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164" fontId="5" fillId="5" borderId="58" xfId="1" applyNumberFormat="1" applyFont="1" applyFill="1" applyBorder="1" applyAlignment="1">
      <alignment horizontal="center" vertical="center"/>
    </xf>
    <xf numFmtId="0" fontId="36" fillId="0" borderId="0" xfId="4" applyFont="1"/>
    <xf numFmtId="0" fontId="39" fillId="0" borderId="0" xfId="7" applyFont="1"/>
    <xf numFmtId="167" fontId="38" fillId="0" borderId="62" xfId="5" applyNumberFormat="1" applyFont="1" applyFill="1" applyBorder="1" applyAlignment="1">
      <alignment horizontal="right" vertical="center" indent="1"/>
    </xf>
    <xf numFmtId="0" fontId="36" fillId="0" borderId="0" xfId="4" applyFont="1" applyAlignment="1">
      <alignment horizontal="center"/>
    </xf>
    <xf numFmtId="0" fontId="36" fillId="0" borderId="66" xfId="4" applyFont="1" applyBorder="1" applyAlignment="1">
      <alignment horizontal="center" vertical="center"/>
    </xf>
    <xf numFmtId="0" fontId="36" fillId="0" borderId="0" xfId="4" applyFont="1" applyAlignment="1">
      <alignment horizontal="center" vertical="center"/>
    </xf>
    <xf numFmtId="0" fontId="36" fillId="0" borderId="67" xfId="4" applyFont="1" applyBorder="1" applyAlignment="1">
      <alignment horizontal="center" vertical="center"/>
    </xf>
    <xf numFmtId="0" fontId="35" fillId="0" borderId="68" xfId="4" applyBorder="1"/>
    <xf numFmtId="0" fontId="35" fillId="0" borderId="0" xfId="4"/>
    <xf numFmtId="0" fontId="35" fillId="0" borderId="69" xfId="4" applyBorder="1"/>
    <xf numFmtId="0" fontId="35" fillId="0" borderId="70" xfId="4" applyBorder="1"/>
    <xf numFmtId="0" fontId="40" fillId="0" borderId="0" xfId="8" applyFont="1" applyAlignment="1">
      <alignment horizontal="center"/>
    </xf>
    <xf numFmtId="0" fontId="41" fillId="0" borderId="0" xfId="8" applyFont="1" applyAlignment="1">
      <alignment horizontal="center"/>
    </xf>
    <xf numFmtId="0" fontId="41" fillId="0" borderId="0" xfId="8" applyFont="1"/>
    <xf numFmtId="164" fontId="41" fillId="0" borderId="0" xfId="5" applyFont="1"/>
    <xf numFmtId="164" fontId="40" fillId="0" borderId="71" xfId="5" applyFont="1" applyBorder="1" applyAlignment="1">
      <alignment horizontal="center" vertical="center"/>
    </xf>
    <xf numFmtId="0" fontId="41" fillId="0" borderId="0" xfId="8" applyFont="1" applyAlignment="1">
      <alignment horizontal="center" vertical="center"/>
    </xf>
    <xf numFmtId="164" fontId="40" fillId="0" borderId="35" xfId="5" applyFont="1" applyBorder="1" applyAlignment="1">
      <alignment horizontal="center" vertical="center"/>
    </xf>
    <xf numFmtId="0" fontId="40" fillId="0" borderId="66" xfId="8" applyFont="1" applyBorder="1" applyAlignment="1">
      <alignment horizontal="center"/>
    </xf>
    <xf numFmtId="0" fontId="40" fillId="0" borderId="72" xfId="8" applyFont="1" applyBorder="1"/>
    <xf numFmtId="0" fontId="40" fillId="0" borderId="71" xfId="8" applyFont="1" applyBorder="1"/>
    <xf numFmtId="0" fontId="40" fillId="0" borderId="73" xfId="8" applyFont="1" applyBorder="1"/>
    <xf numFmtId="164" fontId="40" fillId="0" borderId="66" xfId="5" applyFont="1" applyBorder="1"/>
    <xf numFmtId="0" fontId="42" fillId="0" borderId="66" xfId="8" applyFont="1" applyBorder="1"/>
    <xf numFmtId="0" fontId="40" fillId="0" borderId="74" xfId="8" applyFont="1" applyBorder="1" applyAlignment="1">
      <alignment horizontal="center"/>
    </xf>
    <xf numFmtId="0" fontId="40" fillId="0" borderId="75" xfId="8" applyFont="1" applyBorder="1"/>
    <xf numFmtId="0" fontId="40" fillId="0" borderId="0" xfId="8" applyFont="1"/>
    <xf numFmtId="0" fontId="40" fillId="0" borderId="76" xfId="8" applyFont="1" applyBorder="1"/>
    <xf numFmtId="164" fontId="40" fillId="0" borderId="74" xfId="5" applyFont="1" applyBorder="1"/>
    <xf numFmtId="0" fontId="40" fillId="0" borderId="74" xfId="8" applyFont="1" applyBorder="1"/>
    <xf numFmtId="0" fontId="40" fillId="0" borderId="3" xfId="8" applyFont="1" applyBorder="1"/>
    <xf numFmtId="0" fontId="40" fillId="0" borderId="24" xfId="8" applyFont="1" applyBorder="1" applyAlignment="1">
      <alignment horizontal="right"/>
    </xf>
    <xf numFmtId="164" fontId="40" fillId="0" borderId="38" xfId="5" applyFont="1" applyBorder="1"/>
    <xf numFmtId="0" fontId="43" fillId="0" borderId="2" xfId="8" applyFont="1" applyBorder="1"/>
    <xf numFmtId="164" fontId="40" fillId="0" borderId="0" xfId="5" applyFont="1"/>
    <xf numFmtId="0" fontId="40" fillId="0" borderId="0" xfId="8" applyFont="1" applyAlignment="1">
      <alignment horizontal="right"/>
    </xf>
    <xf numFmtId="164" fontId="40" fillId="0" borderId="30" xfId="5" applyFont="1" applyBorder="1"/>
    <xf numFmtId="164" fontId="40" fillId="0" borderId="34" xfId="5" applyFont="1" applyBorder="1"/>
    <xf numFmtId="0" fontId="42" fillId="0" borderId="0" xfId="8" applyFont="1" applyAlignment="1">
      <alignment horizontal="right"/>
    </xf>
    <xf numFmtId="0" fontId="44" fillId="0" borderId="0" xfId="8" applyFont="1" applyAlignment="1">
      <alignment horizontal="center"/>
    </xf>
    <xf numFmtId="49" fontId="41" fillId="0" borderId="0" xfId="8" applyNumberFormat="1" applyFont="1" applyAlignment="1">
      <alignment horizontal="center"/>
    </xf>
    <xf numFmtId="0" fontId="45" fillId="0" borderId="0" xfId="8" applyFont="1"/>
    <xf numFmtId="0" fontId="48" fillId="0" borderId="0" xfId="4" applyFont="1" applyAlignment="1">
      <alignment horizontal="left" indent="12"/>
    </xf>
    <xf numFmtId="0" fontId="36" fillId="8" borderId="77" xfId="4" applyFont="1" applyFill="1" applyBorder="1" applyAlignment="1">
      <alignment horizontal="left"/>
    </xf>
    <xf numFmtId="168" fontId="36" fillId="8" borderId="78" xfId="4" applyNumberFormat="1" applyFont="1" applyFill="1" applyBorder="1" applyAlignment="1">
      <alignment horizontal="right"/>
    </xf>
    <xf numFmtId="168" fontId="36" fillId="8" borderId="78" xfId="4" applyNumberFormat="1" applyFont="1" applyFill="1" applyBorder="1"/>
    <xf numFmtId="0" fontId="36" fillId="8" borderId="79" xfId="4" applyFont="1" applyFill="1" applyBorder="1" applyAlignment="1">
      <alignment horizontal="right"/>
    </xf>
    <xf numFmtId="0" fontId="36" fillId="8" borderId="77" xfId="4" applyFont="1" applyFill="1" applyBorder="1" applyAlignment="1">
      <alignment horizontal="right"/>
    </xf>
    <xf numFmtId="0" fontId="36" fillId="8" borderId="78" xfId="4" applyFont="1" applyFill="1" applyBorder="1" applyAlignment="1">
      <alignment horizontal="center"/>
    </xf>
    <xf numFmtId="0" fontId="36" fillId="0" borderId="2" xfId="4" applyFont="1" applyBorder="1" applyAlignment="1">
      <alignment horizontal="center" vertical="center"/>
    </xf>
    <xf numFmtId="0" fontId="35" fillId="0" borderId="80" xfId="4" applyBorder="1"/>
    <xf numFmtId="0" fontId="49" fillId="0" borderId="80" xfId="4" applyFont="1" applyBorder="1"/>
    <xf numFmtId="0" fontId="35" fillId="0" borderId="81" xfId="4" applyBorder="1"/>
    <xf numFmtId="0" fontId="49" fillId="0" borderId="81" xfId="4" applyFont="1" applyBorder="1"/>
    <xf numFmtId="0" fontId="50" fillId="0" borderId="81" xfId="4" applyFont="1" applyBorder="1"/>
    <xf numFmtId="0" fontId="35" fillId="0" borderId="82" xfId="4" applyBorder="1"/>
    <xf numFmtId="0" fontId="35" fillId="0" borderId="38" xfId="4" applyBorder="1"/>
    <xf numFmtId="0" fontId="35" fillId="0" borderId="72" xfId="4" applyBorder="1"/>
    <xf numFmtId="0" fontId="51" fillId="0" borderId="0" xfId="4" applyFont="1"/>
    <xf numFmtId="0" fontId="52" fillId="0" borderId="0" xfId="4" applyFont="1"/>
    <xf numFmtId="0" fontId="35" fillId="0" borderId="0" xfId="4" applyAlignment="1">
      <alignment horizontal="center"/>
    </xf>
    <xf numFmtId="0" fontId="35" fillId="0" borderId="0" xfId="4" applyAlignment="1">
      <alignment horizontal="right"/>
    </xf>
    <xf numFmtId="0" fontId="52" fillId="0" borderId="0" xfId="4" applyFont="1" applyAlignment="1">
      <alignment horizontal="left"/>
    </xf>
    <xf numFmtId="0" fontId="57" fillId="0" borderId="0" xfId="9" applyFont="1" applyAlignment="1">
      <alignment vertical="center"/>
    </xf>
    <xf numFmtId="0" fontId="36" fillId="4" borderId="0" xfId="9" applyFont="1" applyFill="1" applyAlignment="1">
      <alignment horizontal="center" wrapText="1"/>
    </xf>
    <xf numFmtId="0" fontId="56" fillId="4" borderId="0" xfId="9" applyFont="1" applyFill="1" applyAlignment="1">
      <alignment horizontal="center" wrapText="1"/>
    </xf>
    <xf numFmtId="0" fontId="58" fillId="4" borderId="0" xfId="9" applyFont="1" applyFill="1" applyAlignment="1">
      <alignment horizontal="right" vertical="center"/>
    </xf>
    <xf numFmtId="0" fontId="57" fillId="4" borderId="30" xfId="9" applyFont="1" applyFill="1" applyBorder="1" applyAlignment="1">
      <alignment horizontal="left" vertical="center"/>
    </xf>
    <xf numFmtId="169" fontId="57" fillId="4" borderId="30" xfId="9" applyNumberFormat="1" applyFont="1" applyFill="1" applyBorder="1" applyAlignment="1">
      <alignment horizontal="center" vertical="center"/>
    </xf>
    <xf numFmtId="0" fontId="57" fillId="4" borderId="0" xfId="9" applyFont="1" applyFill="1" applyAlignment="1">
      <alignment horizontal="right" vertical="center"/>
    </xf>
    <xf numFmtId="0" fontId="57" fillId="4" borderId="0" xfId="9" applyFont="1" applyFill="1" applyAlignment="1">
      <alignment vertical="center"/>
    </xf>
    <xf numFmtId="0" fontId="59" fillId="4" borderId="0" xfId="9" applyFont="1" applyFill="1" applyAlignment="1">
      <alignment vertical="center"/>
    </xf>
    <xf numFmtId="0" fontId="57" fillId="4" borderId="0" xfId="9" applyFont="1" applyFill="1" applyAlignment="1">
      <alignment horizontal="left" vertical="center"/>
    </xf>
    <xf numFmtId="0" fontId="57" fillId="4" borderId="30" xfId="9" applyFont="1" applyFill="1" applyBorder="1" applyAlignment="1">
      <alignment vertical="center"/>
    </xf>
    <xf numFmtId="170" fontId="57" fillId="4" borderId="30" xfId="9" applyNumberFormat="1" applyFont="1" applyFill="1" applyBorder="1" applyAlignment="1">
      <alignment vertical="center"/>
    </xf>
    <xf numFmtId="0" fontId="59" fillId="4" borderId="0" xfId="9" applyFont="1" applyFill="1" applyAlignment="1">
      <alignment horizontal="left" vertical="center"/>
    </xf>
    <xf numFmtId="0" fontId="57" fillId="0" borderId="0" xfId="9" applyFont="1" applyAlignment="1">
      <alignment horizontal="right" vertical="center"/>
    </xf>
    <xf numFmtId="0" fontId="58" fillId="9" borderId="2" xfId="9" applyFont="1" applyFill="1" applyBorder="1" applyAlignment="1">
      <alignment horizontal="center" vertical="center"/>
    </xf>
    <xf numFmtId="0" fontId="1" fillId="0" borderId="0" xfId="9" applyAlignment="1">
      <alignment horizontal="center" vertical="center"/>
    </xf>
    <xf numFmtId="43" fontId="57" fillId="4" borderId="74" xfId="9" applyNumberFormat="1" applyFont="1" applyFill="1" applyBorder="1" applyAlignment="1">
      <alignment horizontal="center" vertical="center"/>
    </xf>
    <xf numFmtId="0" fontId="58" fillId="4" borderId="0" xfId="9" applyFont="1" applyFill="1" applyAlignment="1">
      <alignment vertical="center"/>
    </xf>
    <xf numFmtId="0" fontId="10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66" fontId="25" fillId="0" borderId="4" xfId="0" applyNumberFormat="1" applyFont="1" applyBorder="1" applyAlignment="1">
      <alignment horizontal="center" vertical="center"/>
    </xf>
    <xf numFmtId="166" fontId="25" fillId="0" borderId="6" xfId="0" applyNumberFormat="1" applyFont="1" applyBorder="1" applyAlignment="1">
      <alignment horizontal="center" vertical="center"/>
    </xf>
    <xf numFmtId="164" fontId="27" fillId="0" borderId="21" xfId="0" applyNumberFormat="1" applyFont="1" applyBorder="1" applyAlignment="1">
      <alignment horizontal="center" vertical="center"/>
    </xf>
    <xf numFmtId="164" fontId="27" fillId="0" borderId="36" xfId="0" applyNumberFormat="1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16" fontId="25" fillId="0" borderId="5" xfId="0" applyNumberFormat="1" applyFont="1" applyBorder="1" applyAlignment="1">
      <alignment horizontal="center" vertical="center"/>
    </xf>
    <xf numFmtId="16" fontId="25" fillId="0" borderId="7" xfId="0" applyNumberFormat="1" applyFont="1" applyBorder="1" applyAlignment="1">
      <alignment horizontal="center" vertical="center"/>
    </xf>
    <xf numFmtId="16" fontId="25" fillId="0" borderId="5" xfId="0" applyNumberFormat="1" applyFont="1" applyBorder="1" applyAlignment="1">
      <alignment horizontal="center" vertical="center" wrapText="1"/>
    </xf>
    <xf numFmtId="16" fontId="25" fillId="0" borderId="7" xfId="0" applyNumberFormat="1" applyFont="1" applyBorder="1" applyAlignment="1">
      <alignment horizontal="center" vertical="center" wrapText="1"/>
    </xf>
    <xf numFmtId="164" fontId="25" fillId="0" borderId="21" xfId="0" applyNumberFormat="1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36" fillId="0" borderId="66" xfId="4" applyFont="1" applyBorder="1" applyAlignment="1">
      <alignment horizontal="center" vertical="center"/>
    </xf>
    <xf numFmtId="0" fontId="36" fillId="0" borderId="67" xfId="4" applyFont="1" applyBorder="1" applyAlignment="1">
      <alignment horizontal="center" vertical="center"/>
    </xf>
    <xf numFmtId="167" fontId="38" fillId="0" borderId="62" xfId="5" applyNumberFormat="1" applyFont="1" applyFill="1" applyBorder="1" applyAlignment="1">
      <alignment horizontal="center" vertical="center"/>
    </xf>
    <xf numFmtId="0" fontId="37" fillId="0" borderId="63" xfId="6" applyBorder="1" applyAlignment="1">
      <alignment horizontal="center"/>
    </xf>
    <xf numFmtId="0" fontId="37" fillId="0" borderId="64" xfId="6" applyBorder="1" applyAlignment="1">
      <alignment horizontal="center"/>
    </xf>
    <xf numFmtId="167" fontId="38" fillId="0" borderId="63" xfId="5" applyNumberFormat="1" applyFont="1" applyFill="1" applyBorder="1" applyAlignment="1">
      <alignment horizontal="left" vertical="center"/>
    </xf>
    <xf numFmtId="167" fontId="38" fillId="0" borderId="64" xfId="5" applyNumberFormat="1" applyFont="1" applyFill="1" applyBorder="1" applyAlignment="1">
      <alignment horizontal="left" vertical="center"/>
    </xf>
    <xf numFmtId="0" fontId="36" fillId="0" borderId="65" xfId="4" applyFont="1" applyBorder="1" applyAlignment="1">
      <alignment horizontal="center"/>
    </xf>
    <xf numFmtId="0" fontId="36" fillId="0" borderId="0" xfId="4" applyFont="1" applyAlignment="1">
      <alignment horizontal="center"/>
    </xf>
    <xf numFmtId="0" fontId="22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5" fillId="0" borderId="41" xfId="0" applyNumberFormat="1" applyFont="1" applyBorder="1" applyAlignment="1">
      <alignment horizontal="center" vertical="center"/>
    </xf>
    <xf numFmtId="164" fontId="3" fillId="0" borderId="42" xfId="0" applyNumberFormat="1" applyFont="1" applyBorder="1" applyAlignment="1">
      <alignment horizontal="center" vertical="center"/>
    </xf>
    <xf numFmtId="164" fontId="3" fillId="0" borderId="43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 wrapText="1"/>
    </xf>
    <xf numFmtId="49" fontId="3" fillId="0" borderId="7" xfId="1" applyNumberFormat="1" applyFont="1" applyBorder="1" applyAlignment="1">
      <alignment horizontal="center" vertical="center" wrapText="1"/>
    </xf>
    <xf numFmtId="166" fontId="5" fillId="0" borderId="5" xfId="1" applyNumberFormat="1" applyFont="1" applyBorder="1" applyAlignment="1">
      <alignment horizontal="center" vertical="center"/>
    </xf>
    <xf numFmtId="166" fontId="3" fillId="0" borderId="5" xfId="1" applyNumberFormat="1" applyFont="1" applyBorder="1" applyAlignment="1">
      <alignment horizontal="center" vertical="center"/>
    </xf>
    <xf numFmtId="166" fontId="2" fillId="0" borderId="7" xfId="1" applyNumberFormat="1" applyBorder="1" applyAlignment="1">
      <alignment horizontal="center" vertical="center"/>
    </xf>
    <xf numFmtId="166" fontId="31" fillId="0" borderId="5" xfId="1" applyNumberFormat="1" applyFont="1" applyBorder="1" applyAlignment="1">
      <alignment horizontal="center" vertical="center"/>
    </xf>
    <xf numFmtId="166" fontId="31" fillId="0" borderId="7" xfId="1" applyNumberFormat="1" applyFont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4" fontId="5" fillId="0" borderId="21" xfId="1" applyNumberFormat="1" applyFont="1" applyBorder="1" applyAlignment="1">
      <alignment horizontal="center" vertical="center"/>
    </xf>
    <xf numFmtId="164" fontId="5" fillId="0" borderId="36" xfId="1" applyNumberFormat="1" applyFont="1" applyBorder="1" applyAlignment="1">
      <alignment horizontal="center" vertical="center"/>
    </xf>
    <xf numFmtId="164" fontId="5" fillId="6" borderId="5" xfId="1" applyNumberFormat="1" applyFont="1" applyFill="1" applyBorder="1" applyAlignment="1">
      <alignment horizontal="center" vertical="center"/>
    </xf>
    <xf numFmtId="164" fontId="5" fillId="6" borderId="7" xfId="1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66" fontId="4" fillId="2" borderId="55" xfId="1" applyNumberFormat="1" applyFont="1" applyFill="1" applyBorder="1" applyAlignment="1">
      <alignment horizontal="center"/>
    </xf>
    <xf numFmtId="166" fontId="2" fillId="2" borderId="55" xfId="1" applyNumberFormat="1" applyFill="1" applyBorder="1" applyAlignment="1">
      <alignment horizontal="center"/>
    </xf>
    <xf numFmtId="0" fontId="7" fillId="0" borderId="44" xfId="1" applyFont="1" applyBorder="1" applyAlignment="1">
      <alignment horizontal="left" vertical="center" wrapText="1"/>
    </xf>
    <xf numFmtId="0" fontId="0" fillId="0" borderId="56" xfId="0" applyBorder="1" applyAlignment="1">
      <alignment horizontal="left" vertical="center" wrapText="1"/>
    </xf>
    <xf numFmtId="0" fontId="5" fillId="5" borderId="16" xfId="1" applyFont="1" applyFill="1" applyBorder="1" applyAlignment="1">
      <alignment horizontal="center" vertical="center"/>
    </xf>
    <xf numFmtId="0" fontId="24" fillId="5" borderId="16" xfId="1" applyFont="1" applyFill="1" applyBorder="1" applyAlignment="1">
      <alignment horizontal="center" vertical="center"/>
    </xf>
    <xf numFmtId="0" fontId="24" fillId="5" borderId="33" xfId="1" applyFont="1" applyFill="1" applyBorder="1" applyAlignment="1">
      <alignment horizontal="center" vertical="center"/>
    </xf>
    <xf numFmtId="0" fontId="40" fillId="7" borderId="1" xfId="8" applyFont="1" applyFill="1" applyBorder="1" applyAlignment="1">
      <alignment horizontal="center"/>
    </xf>
    <xf numFmtId="0" fontId="44" fillId="0" borderId="0" xfId="8" applyFont="1" applyAlignment="1">
      <alignment horizontal="center"/>
    </xf>
    <xf numFmtId="0" fontId="40" fillId="0" borderId="0" xfId="8" applyFont="1" applyAlignment="1">
      <alignment horizontal="center"/>
    </xf>
    <xf numFmtId="0" fontId="40" fillId="0" borderId="2" xfId="8" applyFont="1" applyBorder="1" applyAlignment="1">
      <alignment horizontal="center" vertical="center"/>
    </xf>
    <xf numFmtId="0" fontId="40" fillId="0" borderId="0" xfId="8" applyFont="1" applyAlignment="1">
      <alignment horizontal="left"/>
    </xf>
    <xf numFmtId="0" fontId="36" fillId="0" borderId="2" xfId="4" applyFont="1" applyBorder="1" applyAlignment="1">
      <alignment horizontal="center" vertical="center"/>
    </xf>
    <xf numFmtId="0" fontId="36" fillId="0" borderId="71" xfId="4" applyFont="1" applyBorder="1" applyAlignment="1">
      <alignment horizontal="center"/>
    </xf>
    <xf numFmtId="0" fontId="36" fillId="0" borderId="73" xfId="4" applyFont="1" applyBorder="1" applyAlignment="1">
      <alignment horizontal="center"/>
    </xf>
    <xf numFmtId="0" fontId="35" fillId="0" borderId="0" xfId="4" applyAlignment="1">
      <alignment horizontal="center"/>
    </xf>
    <xf numFmtId="0" fontId="36" fillId="8" borderId="77" xfId="4" applyFont="1" applyFill="1" applyBorder="1" applyAlignment="1">
      <alignment horizontal="center" vertical="center"/>
    </xf>
    <xf numFmtId="0" fontId="37" fillId="0" borderId="78" xfId="6" applyBorder="1" applyAlignment="1">
      <alignment horizontal="center" vertical="center"/>
    </xf>
    <xf numFmtId="0" fontId="37" fillId="0" borderId="79" xfId="6" applyBorder="1" applyAlignment="1">
      <alignment horizontal="center" vertical="center"/>
    </xf>
    <xf numFmtId="168" fontId="36" fillId="8" borderId="78" xfId="4" applyNumberFormat="1" applyFont="1" applyFill="1" applyBorder="1" applyAlignment="1">
      <alignment horizontal="center"/>
    </xf>
    <xf numFmtId="0" fontId="36" fillId="8" borderId="78" xfId="4" applyFont="1" applyFill="1" applyBorder="1" applyAlignment="1">
      <alignment horizontal="left"/>
    </xf>
    <xf numFmtId="0" fontId="36" fillId="8" borderId="79" xfId="4" applyFont="1" applyFill="1" applyBorder="1" applyAlignment="1">
      <alignment horizontal="left"/>
    </xf>
    <xf numFmtId="0" fontId="36" fillId="0" borderId="66" xfId="4" applyFont="1" applyBorder="1" applyAlignment="1">
      <alignment horizontal="center" vertical="center" wrapText="1"/>
    </xf>
    <xf numFmtId="0" fontId="37" fillId="0" borderId="67" xfId="6" applyBorder="1" applyAlignment="1">
      <alignment horizontal="center" vertical="center" wrapText="1"/>
    </xf>
    <xf numFmtId="0" fontId="57" fillId="4" borderId="0" xfId="9" applyFont="1" applyFill="1" applyAlignment="1">
      <alignment vertical="center" wrapText="1"/>
    </xf>
    <xf numFmtId="0" fontId="1" fillId="4" borderId="0" xfId="9" applyFill="1" applyAlignment="1">
      <alignment vertical="center" wrapText="1"/>
    </xf>
    <xf numFmtId="0" fontId="57" fillId="4" borderId="30" xfId="9" applyFont="1" applyFill="1" applyBorder="1" applyAlignment="1">
      <alignment vertical="center"/>
    </xf>
    <xf numFmtId="0" fontId="1" fillId="4" borderId="30" xfId="9" applyFill="1" applyBorder="1" applyAlignment="1">
      <alignment vertical="center"/>
    </xf>
    <xf numFmtId="0" fontId="58" fillId="4" borderId="66" xfId="9" applyFont="1" applyFill="1" applyBorder="1" applyAlignment="1">
      <alignment vertical="center"/>
    </xf>
    <xf numFmtId="0" fontId="24" fillId="4" borderId="66" xfId="9" applyFont="1" applyFill="1" applyBorder="1" applyAlignment="1">
      <alignment vertical="center"/>
    </xf>
    <xf numFmtId="43" fontId="57" fillId="4" borderId="66" xfId="9" applyNumberFormat="1" applyFont="1" applyFill="1" applyBorder="1" applyAlignment="1">
      <alignment horizontal="center" vertical="center"/>
    </xf>
    <xf numFmtId="43" fontId="1" fillId="4" borderId="67" xfId="9" applyNumberFormat="1" applyFill="1" applyBorder="1" applyAlignment="1">
      <alignment horizontal="center" vertical="center"/>
    </xf>
    <xf numFmtId="0" fontId="58" fillId="4" borderId="67" xfId="9" applyFont="1" applyFill="1" applyBorder="1" applyAlignment="1">
      <alignment vertical="center"/>
    </xf>
    <xf numFmtId="0" fontId="24" fillId="4" borderId="67" xfId="9" applyFont="1" applyFill="1" applyBorder="1" applyAlignment="1">
      <alignment vertical="center"/>
    </xf>
    <xf numFmtId="170" fontId="57" fillId="4" borderId="30" xfId="9" applyNumberFormat="1" applyFont="1" applyFill="1" applyBorder="1" applyAlignment="1">
      <alignment horizontal="center" vertical="center"/>
    </xf>
    <xf numFmtId="0" fontId="1" fillId="4" borderId="30" xfId="9" applyFill="1" applyBorder="1" applyAlignment="1">
      <alignment horizontal="center" vertical="center"/>
    </xf>
    <xf numFmtId="43" fontId="57" fillId="4" borderId="30" xfId="9" applyNumberFormat="1" applyFont="1" applyFill="1" applyBorder="1" applyAlignment="1">
      <alignment vertical="center"/>
    </xf>
    <xf numFmtId="43" fontId="1" fillId="4" borderId="30" xfId="9" applyNumberFormat="1" applyFill="1" applyBorder="1" applyAlignment="1">
      <alignment vertical="center"/>
    </xf>
    <xf numFmtId="0" fontId="58" fillId="9" borderId="2" xfId="9" applyFont="1" applyFill="1" applyBorder="1" applyAlignment="1">
      <alignment horizontal="center" vertical="center"/>
    </xf>
    <xf numFmtId="0" fontId="24" fillId="9" borderId="2" xfId="9" applyFont="1" applyFill="1" applyBorder="1" applyAlignment="1">
      <alignment horizontal="center" vertical="center"/>
    </xf>
    <xf numFmtId="0" fontId="24" fillId="9" borderId="2" xfId="9" applyFont="1" applyFill="1" applyBorder="1" applyAlignment="1">
      <alignment vertical="center"/>
    </xf>
    <xf numFmtId="0" fontId="58" fillId="4" borderId="74" xfId="9" applyFont="1" applyFill="1" applyBorder="1" applyAlignment="1">
      <alignment vertical="center"/>
    </xf>
    <xf numFmtId="0" fontId="24" fillId="4" borderId="74" xfId="9" applyFont="1" applyFill="1" applyBorder="1" applyAlignment="1">
      <alignment vertical="center"/>
    </xf>
    <xf numFmtId="0" fontId="36" fillId="4" borderId="0" xfId="9" applyFont="1" applyFill="1" applyAlignment="1">
      <alignment horizontal="center" vertical="center" wrapText="1"/>
    </xf>
    <xf numFmtId="0" fontId="56" fillId="4" borderId="0" xfId="9" applyFont="1" applyFill="1" applyAlignment="1">
      <alignment horizontal="center" vertical="center" wrapText="1"/>
    </xf>
    <xf numFmtId="0" fontId="36" fillId="4" borderId="0" xfId="9" applyFont="1" applyFill="1" applyAlignment="1">
      <alignment horizontal="center" wrapText="1"/>
    </xf>
    <xf numFmtId="0" fontId="56" fillId="4" borderId="0" xfId="9" applyFont="1" applyFill="1" applyAlignment="1">
      <alignment horizontal="center" wrapText="1"/>
    </xf>
    <xf numFmtId="0" fontId="57" fillId="4" borderId="30" xfId="9" applyFont="1" applyFill="1" applyBorder="1" applyAlignment="1">
      <alignment horizontal="left" vertical="center" wrapText="1"/>
    </xf>
    <xf numFmtId="0" fontId="1" fillId="4" borderId="30" xfId="9" applyFill="1" applyBorder="1" applyAlignment="1">
      <alignment horizontal="left" vertical="center" wrapText="1"/>
    </xf>
    <xf numFmtId="0" fontId="57" fillId="4" borderId="30" xfId="9" applyFont="1" applyFill="1" applyBorder="1" applyAlignment="1">
      <alignment horizontal="center" vertical="center" wrapText="1"/>
    </xf>
    <xf numFmtId="0" fontId="1" fillId="4" borderId="30" xfId="9" applyFill="1" applyBorder="1" applyAlignment="1">
      <alignment horizontal="center" vertical="center" wrapText="1"/>
    </xf>
    <xf numFmtId="169" fontId="57" fillId="4" borderId="30" xfId="9" applyNumberFormat="1" applyFont="1" applyFill="1" applyBorder="1" applyAlignment="1">
      <alignment horizontal="center" vertical="center" wrapText="1"/>
    </xf>
    <xf numFmtId="169" fontId="1" fillId="4" borderId="30" xfId="9" applyNumberFormat="1" applyFill="1" applyBorder="1" applyAlignment="1">
      <alignment horizontal="center" vertical="center" wrapText="1"/>
    </xf>
    <xf numFmtId="43" fontId="57" fillId="4" borderId="30" xfId="9" applyNumberFormat="1" applyFont="1" applyFill="1" applyBorder="1" applyAlignment="1">
      <alignment horizontal="left" vertical="center"/>
    </xf>
    <xf numFmtId="43" fontId="1" fillId="4" borderId="30" xfId="9" applyNumberFormat="1" applyFill="1" applyBorder="1" applyAlignment="1">
      <alignment horizontal="left" vertical="center"/>
    </xf>
    <xf numFmtId="170" fontId="57" fillId="4" borderId="30" xfId="9" applyNumberFormat="1" applyFont="1" applyFill="1" applyBorder="1" applyAlignment="1">
      <alignment vertical="center"/>
    </xf>
    <xf numFmtId="170" fontId="1" fillId="4" borderId="30" xfId="9" applyNumberFormat="1" applyFill="1" applyBorder="1" applyAlignment="1">
      <alignment vertical="center"/>
    </xf>
    <xf numFmtId="0" fontId="57" fillId="4" borderId="30" xfId="9" applyFont="1" applyFill="1" applyBorder="1" applyAlignment="1">
      <alignment horizontal="center" vertical="center"/>
    </xf>
    <xf numFmtId="0" fontId="57" fillId="4" borderId="30" xfId="9" applyFont="1" applyFill="1" applyBorder="1" applyAlignment="1">
      <alignment horizontal="left" vertical="center"/>
    </xf>
    <xf numFmtId="0" fontId="1" fillId="4" borderId="30" xfId="9" applyFill="1" applyBorder="1" applyAlignment="1">
      <alignment horizontal="left" vertical="center"/>
    </xf>
  </cellXfs>
  <cellStyles count="10">
    <cellStyle name="เปอร์เซ็นต์ 2" xfId="2" xr:uid="{AF933F05-A79A-45F9-B8EC-9E19F1225B16}"/>
    <cellStyle name="จุลภาค 2" xfId="3" xr:uid="{9129FDE0-D3A3-452B-A4C6-8A56EC7C1770}"/>
    <cellStyle name="จุลภาค 3" xfId="5" xr:uid="{AE8A052D-A8EE-428A-ABD8-4E92CAC41F1A}"/>
    <cellStyle name="ปกติ" xfId="0" builtinId="0"/>
    <cellStyle name="ปกติ 2" xfId="1" xr:uid="{0C74794B-0130-4CA5-8E75-54DB2494FC1D}"/>
    <cellStyle name="ปกติ 3" xfId="6" xr:uid="{9EF73121-8260-4883-9AAC-64D747EAB378}"/>
    <cellStyle name="ปกติ 4" xfId="9" xr:uid="{2A308A38-A054-4BDE-AF5E-DC0BCAEEE0E2}"/>
    <cellStyle name="ปกติ_แนวปฏิบัติค่าบริหารจัดการปัจจัย" xfId="8" xr:uid="{AF1D8F90-D6AE-4836-BE78-A5245B96620F}"/>
    <cellStyle name="ปกติ_แบบฟอร์มต่าง ๆ สำหรับการบัญชีการเงิน รวมและสงเคราะห์" xfId="4" xr:uid="{EA60BC83-6190-411E-A8F9-8B013B2B6199}"/>
    <cellStyle name="ปกติ_สุพรรณบุรี" xfId="7" xr:uid="{3816D824-72C9-4497-B0AD-8BBA880A7400}"/>
  </cellStyles>
  <dxfs count="0"/>
  <tableStyles count="0" defaultTableStyle="TableStyleMedium2" defaultPivotStyle="PivotStyleLight16"/>
  <colors>
    <mruColors>
      <color rgb="FFCCFFCC"/>
      <color rgb="FF0000FF"/>
      <color rgb="FFFFFFCC"/>
      <color rgb="FFFFCCFF"/>
      <color rgb="FFFFFF99"/>
      <color rgb="FFFFFF66"/>
      <color rgb="FF99FF99"/>
      <color rgb="FFA50021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18</xdr:row>
          <xdr:rowOff>0</xdr:rowOff>
        </xdr:from>
        <xdr:to>
          <xdr:col>2</xdr:col>
          <xdr:colOff>693420</xdr:colOff>
          <xdr:row>19</xdr:row>
          <xdr:rowOff>0</xdr:rowOff>
        </xdr:to>
        <xdr:sp macro="" textlink="">
          <xdr:nvSpPr>
            <xdr:cNvPr id="21505" name="CheckBox3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7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19</xdr:row>
          <xdr:rowOff>0</xdr:rowOff>
        </xdr:from>
        <xdr:to>
          <xdr:col>2</xdr:col>
          <xdr:colOff>693420</xdr:colOff>
          <xdr:row>20</xdr:row>
          <xdr:rowOff>0</xdr:rowOff>
        </xdr:to>
        <xdr:sp macro="" textlink="">
          <xdr:nvSpPr>
            <xdr:cNvPr id="21506" name="CheckBox4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7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20</xdr:row>
          <xdr:rowOff>0</xdr:rowOff>
        </xdr:from>
        <xdr:to>
          <xdr:col>3</xdr:col>
          <xdr:colOff>403860</xdr:colOff>
          <xdr:row>21</xdr:row>
          <xdr:rowOff>0</xdr:rowOff>
        </xdr:to>
        <xdr:sp macro="" textlink="">
          <xdr:nvSpPr>
            <xdr:cNvPr id="21507" name="CheckBox5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7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18</xdr:row>
          <xdr:rowOff>0</xdr:rowOff>
        </xdr:from>
        <xdr:to>
          <xdr:col>2</xdr:col>
          <xdr:colOff>693420</xdr:colOff>
          <xdr:row>19</xdr:row>
          <xdr:rowOff>0</xdr:rowOff>
        </xdr:to>
        <xdr:sp macro="" textlink="">
          <xdr:nvSpPr>
            <xdr:cNvPr id="21508" name="CheckBox8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7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19</xdr:row>
          <xdr:rowOff>0</xdr:rowOff>
        </xdr:from>
        <xdr:to>
          <xdr:col>2</xdr:col>
          <xdr:colOff>693420</xdr:colOff>
          <xdr:row>20</xdr:row>
          <xdr:rowOff>0</xdr:rowOff>
        </xdr:to>
        <xdr:sp macro="" textlink="">
          <xdr:nvSpPr>
            <xdr:cNvPr id="21509" name="CheckBox9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7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20</xdr:row>
          <xdr:rowOff>0</xdr:rowOff>
        </xdr:from>
        <xdr:to>
          <xdr:col>3</xdr:col>
          <xdr:colOff>403860</xdr:colOff>
          <xdr:row>21</xdr:row>
          <xdr:rowOff>0</xdr:rowOff>
        </xdr:to>
        <xdr:sp macro="" textlink="">
          <xdr:nvSpPr>
            <xdr:cNvPr id="21510" name="CheckBox10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7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6" Type="http://schemas.openxmlformats.org/officeDocument/2006/relationships/comments" Target="../comments3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0"/>
  <sheetViews>
    <sheetView tabSelected="1" zoomScale="80" zoomScaleNormal="80" workbookViewId="0">
      <selection activeCell="D16" sqref="D16:E16"/>
    </sheetView>
  </sheetViews>
  <sheetFormatPr defaultRowHeight="24.6"/>
  <cols>
    <col min="1" max="1" width="3.44140625" style="10" customWidth="1"/>
    <col min="2" max="2" width="45.5546875" style="10" customWidth="1"/>
    <col min="3" max="3" width="1.88671875" style="11" customWidth="1"/>
    <col min="4" max="4" width="18.5546875" style="11" customWidth="1"/>
    <col min="5" max="5" width="1.88671875" style="10" customWidth="1"/>
    <col min="6" max="6" width="18.5546875" style="11" customWidth="1"/>
    <col min="7" max="9" width="9" style="10"/>
    <col min="10" max="10" width="13.6640625" style="10" bestFit="1" customWidth="1"/>
    <col min="11" max="256" width="9" style="10"/>
    <col min="257" max="257" width="3.44140625" style="10" customWidth="1"/>
    <col min="258" max="258" width="49.21875" style="10" customWidth="1"/>
    <col min="259" max="259" width="1.6640625" style="10" customWidth="1"/>
    <col min="260" max="260" width="15.109375" style="10" bestFit="1" customWidth="1"/>
    <col min="261" max="261" width="1.44140625" style="10" customWidth="1"/>
    <col min="262" max="262" width="15.44140625" style="10" bestFit="1" customWidth="1"/>
    <col min="263" max="265" width="9" style="10"/>
    <col min="266" max="266" width="13.6640625" style="10" bestFit="1" customWidth="1"/>
    <col min="267" max="512" width="9" style="10"/>
    <col min="513" max="513" width="3.44140625" style="10" customWidth="1"/>
    <col min="514" max="514" width="49.21875" style="10" customWidth="1"/>
    <col min="515" max="515" width="1.6640625" style="10" customWidth="1"/>
    <col min="516" max="516" width="15.109375" style="10" bestFit="1" customWidth="1"/>
    <col min="517" max="517" width="1.44140625" style="10" customWidth="1"/>
    <col min="518" max="518" width="15.44140625" style="10" bestFit="1" customWidth="1"/>
    <col min="519" max="521" width="9" style="10"/>
    <col min="522" max="522" width="13.6640625" style="10" bestFit="1" customWidth="1"/>
    <col min="523" max="768" width="9" style="10"/>
    <col min="769" max="769" width="3.44140625" style="10" customWidth="1"/>
    <col min="770" max="770" width="49.21875" style="10" customWidth="1"/>
    <col min="771" max="771" width="1.6640625" style="10" customWidth="1"/>
    <col min="772" max="772" width="15.109375" style="10" bestFit="1" customWidth="1"/>
    <col min="773" max="773" width="1.44140625" style="10" customWidth="1"/>
    <col min="774" max="774" width="15.44140625" style="10" bestFit="1" customWidth="1"/>
    <col min="775" max="777" width="9" style="10"/>
    <col min="778" max="778" width="13.6640625" style="10" bestFit="1" customWidth="1"/>
    <col min="779" max="1024" width="9" style="10"/>
    <col min="1025" max="1025" width="3.44140625" style="10" customWidth="1"/>
    <col min="1026" max="1026" width="49.21875" style="10" customWidth="1"/>
    <col min="1027" max="1027" width="1.6640625" style="10" customWidth="1"/>
    <col min="1028" max="1028" width="15.109375" style="10" bestFit="1" customWidth="1"/>
    <col min="1029" max="1029" width="1.44140625" style="10" customWidth="1"/>
    <col min="1030" max="1030" width="15.44140625" style="10" bestFit="1" customWidth="1"/>
    <col min="1031" max="1033" width="9" style="10"/>
    <col min="1034" max="1034" width="13.6640625" style="10" bestFit="1" customWidth="1"/>
    <col min="1035" max="1280" width="9" style="10"/>
    <col min="1281" max="1281" width="3.44140625" style="10" customWidth="1"/>
    <col min="1282" max="1282" width="49.21875" style="10" customWidth="1"/>
    <col min="1283" max="1283" width="1.6640625" style="10" customWidth="1"/>
    <col min="1284" max="1284" width="15.109375" style="10" bestFit="1" customWidth="1"/>
    <col min="1285" max="1285" width="1.44140625" style="10" customWidth="1"/>
    <col min="1286" max="1286" width="15.44140625" style="10" bestFit="1" customWidth="1"/>
    <col min="1287" max="1289" width="9" style="10"/>
    <col min="1290" max="1290" width="13.6640625" style="10" bestFit="1" customWidth="1"/>
    <col min="1291" max="1536" width="9" style="10"/>
    <col min="1537" max="1537" width="3.44140625" style="10" customWidth="1"/>
    <col min="1538" max="1538" width="49.21875" style="10" customWidth="1"/>
    <col min="1539" max="1539" width="1.6640625" style="10" customWidth="1"/>
    <col min="1540" max="1540" width="15.109375" style="10" bestFit="1" customWidth="1"/>
    <col min="1541" max="1541" width="1.44140625" style="10" customWidth="1"/>
    <col min="1542" max="1542" width="15.44140625" style="10" bestFit="1" customWidth="1"/>
    <col min="1543" max="1545" width="9" style="10"/>
    <col min="1546" max="1546" width="13.6640625" style="10" bestFit="1" customWidth="1"/>
    <col min="1547" max="1792" width="9" style="10"/>
    <col min="1793" max="1793" width="3.44140625" style="10" customWidth="1"/>
    <col min="1794" max="1794" width="49.21875" style="10" customWidth="1"/>
    <col min="1795" max="1795" width="1.6640625" style="10" customWidth="1"/>
    <col min="1796" max="1796" width="15.109375" style="10" bestFit="1" customWidth="1"/>
    <col min="1797" max="1797" width="1.44140625" style="10" customWidth="1"/>
    <col min="1798" max="1798" width="15.44140625" style="10" bestFit="1" customWidth="1"/>
    <col min="1799" max="1801" width="9" style="10"/>
    <col min="1802" max="1802" width="13.6640625" style="10" bestFit="1" customWidth="1"/>
    <col min="1803" max="2048" width="9" style="10"/>
    <col min="2049" max="2049" width="3.44140625" style="10" customWidth="1"/>
    <col min="2050" max="2050" width="49.21875" style="10" customWidth="1"/>
    <col min="2051" max="2051" width="1.6640625" style="10" customWidth="1"/>
    <col min="2052" max="2052" width="15.109375" style="10" bestFit="1" customWidth="1"/>
    <col min="2053" max="2053" width="1.44140625" style="10" customWidth="1"/>
    <col min="2054" max="2054" width="15.44140625" style="10" bestFit="1" customWidth="1"/>
    <col min="2055" max="2057" width="9" style="10"/>
    <col min="2058" max="2058" width="13.6640625" style="10" bestFit="1" customWidth="1"/>
    <col min="2059" max="2304" width="9" style="10"/>
    <col min="2305" max="2305" width="3.44140625" style="10" customWidth="1"/>
    <col min="2306" max="2306" width="49.21875" style="10" customWidth="1"/>
    <col min="2307" max="2307" width="1.6640625" style="10" customWidth="1"/>
    <col min="2308" max="2308" width="15.109375" style="10" bestFit="1" customWidth="1"/>
    <col min="2309" max="2309" width="1.44140625" style="10" customWidth="1"/>
    <col min="2310" max="2310" width="15.44140625" style="10" bestFit="1" customWidth="1"/>
    <col min="2311" max="2313" width="9" style="10"/>
    <col min="2314" max="2314" width="13.6640625" style="10" bestFit="1" customWidth="1"/>
    <col min="2315" max="2560" width="9" style="10"/>
    <col min="2561" max="2561" width="3.44140625" style="10" customWidth="1"/>
    <col min="2562" max="2562" width="49.21875" style="10" customWidth="1"/>
    <col min="2563" max="2563" width="1.6640625" style="10" customWidth="1"/>
    <col min="2564" max="2564" width="15.109375" style="10" bestFit="1" customWidth="1"/>
    <col min="2565" max="2565" width="1.44140625" style="10" customWidth="1"/>
    <col min="2566" max="2566" width="15.44140625" style="10" bestFit="1" customWidth="1"/>
    <col min="2567" max="2569" width="9" style="10"/>
    <col min="2570" max="2570" width="13.6640625" style="10" bestFit="1" customWidth="1"/>
    <col min="2571" max="2816" width="9" style="10"/>
    <col min="2817" max="2817" width="3.44140625" style="10" customWidth="1"/>
    <col min="2818" max="2818" width="49.21875" style="10" customWidth="1"/>
    <col min="2819" max="2819" width="1.6640625" style="10" customWidth="1"/>
    <col min="2820" max="2820" width="15.109375" style="10" bestFit="1" customWidth="1"/>
    <col min="2821" max="2821" width="1.44140625" style="10" customWidth="1"/>
    <col min="2822" max="2822" width="15.44140625" style="10" bestFit="1" customWidth="1"/>
    <col min="2823" max="2825" width="9" style="10"/>
    <col min="2826" max="2826" width="13.6640625" style="10" bestFit="1" customWidth="1"/>
    <col min="2827" max="3072" width="9" style="10"/>
    <col min="3073" max="3073" width="3.44140625" style="10" customWidth="1"/>
    <col min="3074" max="3074" width="49.21875" style="10" customWidth="1"/>
    <col min="3075" max="3075" width="1.6640625" style="10" customWidth="1"/>
    <col min="3076" max="3076" width="15.109375" style="10" bestFit="1" customWidth="1"/>
    <col min="3077" max="3077" width="1.44140625" style="10" customWidth="1"/>
    <col min="3078" max="3078" width="15.44140625" style="10" bestFit="1" customWidth="1"/>
    <col min="3079" max="3081" width="9" style="10"/>
    <col min="3082" max="3082" width="13.6640625" style="10" bestFit="1" customWidth="1"/>
    <col min="3083" max="3328" width="9" style="10"/>
    <col min="3329" max="3329" width="3.44140625" style="10" customWidth="1"/>
    <col min="3330" max="3330" width="49.21875" style="10" customWidth="1"/>
    <col min="3331" max="3331" width="1.6640625" style="10" customWidth="1"/>
    <col min="3332" max="3332" width="15.109375" style="10" bestFit="1" customWidth="1"/>
    <col min="3333" max="3333" width="1.44140625" style="10" customWidth="1"/>
    <col min="3334" max="3334" width="15.44140625" style="10" bestFit="1" customWidth="1"/>
    <col min="3335" max="3337" width="9" style="10"/>
    <col min="3338" max="3338" width="13.6640625" style="10" bestFit="1" customWidth="1"/>
    <col min="3339" max="3584" width="9" style="10"/>
    <col min="3585" max="3585" width="3.44140625" style="10" customWidth="1"/>
    <col min="3586" max="3586" width="49.21875" style="10" customWidth="1"/>
    <col min="3587" max="3587" width="1.6640625" style="10" customWidth="1"/>
    <col min="3588" max="3588" width="15.109375" style="10" bestFit="1" customWidth="1"/>
    <col min="3589" max="3589" width="1.44140625" style="10" customWidth="1"/>
    <col min="3590" max="3590" width="15.44140625" style="10" bestFit="1" customWidth="1"/>
    <col min="3591" max="3593" width="9" style="10"/>
    <col min="3594" max="3594" width="13.6640625" style="10" bestFit="1" customWidth="1"/>
    <col min="3595" max="3840" width="9" style="10"/>
    <col min="3841" max="3841" width="3.44140625" style="10" customWidth="1"/>
    <col min="3842" max="3842" width="49.21875" style="10" customWidth="1"/>
    <col min="3843" max="3843" width="1.6640625" style="10" customWidth="1"/>
    <col min="3844" max="3844" width="15.109375" style="10" bestFit="1" customWidth="1"/>
    <col min="3845" max="3845" width="1.44140625" style="10" customWidth="1"/>
    <col min="3846" max="3846" width="15.44140625" style="10" bestFit="1" customWidth="1"/>
    <col min="3847" max="3849" width="9" style="10"/>
    <col min="3850" max="3850" width="13.6640625" style="10" bestFit="1" customWidth="1"/>
    <col min="3851" max="4096" width="9" style="10"/>
    <col min="4097" max="4097" width="3.44140625" style="10" customWidth="1"/>
    <col min="4098" max="4098" width="49.21875" style="10" customWidth="1"/>
    <col min="4099" max="4099" width="1.6640625" style="10" customWidth="1"/>
    <col min="4100" max="4100" width="15.109375" style="10" bestFit="1" customWidth="1"/>
    <col min="4101" max="4101" width="1.44140625" style="10" customWidth="1"/>
    <col min="4102" max="4102" width="15.44140625" style="10" bestFit="1" customWidth="1"/>
    <col min="4103" max="4105" width="9" style="10"/>
    <col min="4106" max="4106" width="13.6640625" style="10" bestFit="1" customWidth="1"/>
    <col min="4107" max="4352" width="9" style="10"/>
    <col min="4353" max="4353" width="3.44140625" style="10" customWidth="1"/>
    <col min="4354" max="4354" width="49.21875" style="10" customWidth="1"/>
    <col min="4355" max="4355" width="1.6640625" style="10" customWidth="1"/>
    <col min="4356" max="4356" width="15.109375" style="10" bestFit="1" customWidth="1"/>
    <col min="4357" max="4357" width="1.44140625" style="10" customWidth="1"/>
    <col min="4358" max="4358" width="15.44140625" style="10" bestFit="1" customWidth="1"/>
    <col min="4359" max="4361" width="9" style="10"/>
    <col min="4362" max="4362" width="13.6640625" style="10" bestFit="1" customWidth="1"/>
    <col min="4363" max="4608" width="9" style="10"/>
    <col min="4609" max="4609" width="3.44140625" style="10" customWidth="1"/>
    <col min="4610" max="4610" width="49.21875" style="10" customWidth="1"/>
    <col min="4611" max="4611" width="1.6640625" style="10" customWidth="1"/>
    <col min="4612" max="4612" width="15.109375" style="10" bestFit="1" customWidth="1"/>
    <col min="4613" max="4613" width="1.44140625" style="10" customWidth="1"/>
    <col min="4614" max="4614" width="15.44140625" style="10" bestFit="1" customWidth="1"/>
    <col min="4615" max="4617" width="9" style="10"/>
    <col min="4618" max="4618" width="13.6640625" style="10" bestFit="1" customWidth="1"/>
    <col min="4619" max="4864" width="9" style="10"/>
    <col min="4865" max="4865" width="3.44140625" style="10" customWidth="1"/>
    <col min="4866" max="4866" width="49.21875" style="10" customWidth="1"/>
    <col min="4867" max="4867" width="1.6640625" style="10" customWidth="1"/>
    <col min="4868" max="4868" width="15.109375" style="10" bestFit="1" customWidth="1"/>
    <col min="4869" max="4869" width="1.44140625" style="10" customWidth="1"/>
    <col min="4870" max="4870" width="15.44140625" style="10" bestFit="1" customWidth="1"/>
    <col min="4871" max="4873" width="9" style="10"/>
    <col min="4874" max="4874" width="13.6640625" style="10" bestFit="1" customWidth="1"/>
    <col min="4875" max="5120" width="9" style="10"/>
    <col min="5121" max="5121" width="3.44140625" style="10" customWidth="1"/>
    <col min="5122" max="5122" width="49.21875" style="10" customWidth="1"/>
    <col min="5123" max="5123" width="1.6640625" style="10" customWidth="1"/>
    <col min="5124" max="5124" width="15.109375" style="10" bestFit="1" customWidth="1"/>
    <col min="5125" max="5125" width="1.44140625" style="10" customWidth="1"/>
    <col min="5126" max="5126" width="15.44140625" style="10" bestFit="1" customWidth="1"/>
    <col min="5127" max="5129" width="9" style="10"/>
    <col min="5130" max="5130" width="13.6640625" style="10" bestFit="1" customWidth="1"/>
    <col min="5131" max="5376" width="9" style="10"/>
    <col min="5377" max="5377" width="3.44140625" style="10" customWidth="1"/>
    <col min="5378" max="5378" width="49.21875" style="10" customWidth="1"/>
    <col min="5379" max="5379" width="1.6640625" style="10" customWidth="1"/>
    <col min="5380" max="5380" width="15.109375" style="10" bestFit="1" customWidth="1"/>
    <col min="5381" max="5381" width="1.44140625" style="10" customWidth="1"/>
    <col min="5382" max="5382" width="15.44140625" style="10" bestFit="1" customWidth="1"/>
    <col min="5383" max="5385" width="9" style="10"/>
    <col min="5386" max="5386" width="13.6640625" style="10" bestFit="1" customWidth="1"/>
    <col min="5387" max="5632" width="9" style="10"/>
    <col min="5633" max="5633" width="3.44140625" style="10" customWidth="1"/>
    <col min="5634" max="5634" width="49.21875" style="10" customWidth="1"/>
    <col min="5635" max="5635" width="1.6640625" style="10" customWidth="1"/>
    <col min="5636" max="5636" width="15.109375" style="10" bestFit="1" customWidth="1"/>
    <col min="5637" max="5637" width="1.44140625" style="10" customWidth="1"/>
    <col min="5638" max="5638" width="15.44140625" style="10" bestFit="1" customWidth="1"/>
    <col min="5639" max="5641" width="9" style="10"/>
    <col min="5642" max="5642" width="13.6640625" style="10" bestFit="1" customWidth="1"/>
    <col min="5643" max="5888" width="9" style="10"/>
    <col min="5889" max="5889" width="3.44140625" style="10" customWidth="1"/>
    <col min="5890" max="5890" width="49.21875" style="10" customWidth="1"/>
    <col min="5891" max="5891" width="1.6640625" style="10" customWidth="1"/>
    <col min="5892" max="5892" width="15.109375" style="10" bestFit="1" customWidth="1"/>
    <col min="5893" max="5893" width="1.44140625" style="10" customWidth="1"/>
    <col min="5894" max="5894" width="15.44140625" style="10" bestFit="1" customWidth="1"/>
    <col min="5895" max="5897" width="9" style="10"/>
    <col min="5898" max="5898" width="13.6640625" style="10" bestFit="1" customWidth="1"/>
    <col min="5899" max="6144" width="9" style="10"/>
    <col min="6145" max="6145" width="3.44140625" style="10" customWidth="1"/>
    <col min="6146" max="6146" width="49.21875" style="10" customWidth="1"/>
    <col min="6147" max="6147" width="1.6640625" style="10" customWidth="1"/>
    <col min="6148" max="6148" width="15.109375" style="10" bestFit="1" customWidth="1"/>
    <col min="6149" max="6149" width="1.44140625" style="10" customWidth="1"/>
    <col min="6150" max="6150" width="15.44140625" style="10" bestFit="1" customWidth="1"/>
    <col min="6151" max="6153" width="9" style="10"/>
    <col min="6154" max="6154" width="13.6640625" style="10" bestFit="1" customWidth="1"/>
    <col min="6155" max="6400" width="9" style="10"/>
    <col min="6401" max="6401" width="3.44140625" style="10" customWidth="1"/>
    <col min="6402" max="6402" width="49.21875" style="10" customWidth="1"/>
    <col min="6403" max="6403" width="1.6640625" style="10" customWidth="1"/>
    <col min="6404" max="6404" width="15.109375" style="10" bestFit="1" customWidth="1"/>
    <col min="6405" max="6405" width="1.44140625" style="10" customWidth="1"/>
    <col min="6406" max="6406" width="15.44140625" style="10" bestFit="1" customWidth="1"/>
    <col min="6407" max="6409" width="9" style="10"/>
    <col min="6410" max="6410" width="13.6640625" style="10" bestFit="1" customWidth="1"/>
    <col min="6411" max="6656" width="9" style="10"/>
    <col min="6657" max="6657" width="3.44140625" style="10" customWidth="1"/>
    <col min="6658" max="6658" width="49.21875" style="10" customWidth="1"/>
    <col min="6659" max="6659" width="1.6640625" style="10" customWidth="1"/>
    <col min="6660" max="6660" width="15.109375" style="10" bestFit="1" customWidth="1"/>
    <col min="6661" max="6661" width="1.44140625" style="10" customWidth="1"/>
    <col min="6662" max="6662" width="15.44140625" style="10" bestFit="1" customWidth="1"/>
    <col min="6663" max="6665" width="9" style="10"/>
    <col min="6666" max="6666" width="13.6640625" style="10" bestFit="1" customWidth="1"/>
    <col min="6667" max="6912" width="9" style="10"/>
    <col min="6913" max="6913" width="3.44140625" style="10" customWidth="1"/>
    <col min="6914" max="6914" width="49.21875" style="10" customWidth="1"/>
    <col min="6915" max="6915" width="1.6640625" style="10" customWidth="1"/>
    <col min="6916" max="6916" width="15.109375" style="10" bestFit="1" customWidth="1"/>
    <col min="6917" max="6917" width="1.44140625" style="10" customWidth="1"/>
    <col min="6918" max="6918" width="15.44140625" style="10" bestFit="1" customWidth="1"/>
    <col min="6919" max="6921" width="9" style="10"/>
    <col min="6922" max="6922" width="13.6640625" style="10" bestFit="1" customWidth="1"/>
    <col min="6923" max="7168" width="9" style="10"/>
    <col min="7169" max="7169" width="3.44140625" style="10" customWidth="1"/>
    <col min="7170" max="7170" width="49.21875" style="10" customWidth="1"/>
    <col min="7171" max="7171" width="1.6640625" style="10" customWidth="1"/>
    <col min="7172" max="7172" width="15.109375" style="10" bestFit="1" customWidth="1"/>
    <col min="7173" max="7173" width="1.44140625" style="10" customWidth="1"/>
    <col min="7174" max="7174" width="15.44140625" style="10" bestFit="1" customWidth="1"/>
    <col min="7175" max="7177" width="9" style="10"/>
    <col min="7178" max="7178" width="13.6640625" style="10" bestFit="1" customWidth="1"/>
    <col min="7179" max="7424" width="9" style="10"/>
    <col min="7425" max="7425" width="3.44140625" style="10" customWidth="1"/>
    <col min="7426" max="7426" width="49.21875" style="10" customWidth="1"/>
    <col min="7427" max="7427" width="1.6640625" style="10" customWidth="1"/>
    <col min="7428" max="7428" width="15.109375" style="10" bestFit="1" customWidth="1"/>
    <col min="7429" max="7429" width="1.44140625" style="10" customWidth="1"/>
    <col min="7430" max="7430" width="15.44140625" style="10" bestFit="1" customWidth="1"/>
    <col min="7431" max="7433" width="9" style="10"/>
    <col min="7434" max="7434" width="13.6640625" style="10" bestFit="1" customWidth="1"/>
    <col min="7435" max="7680" width="9" style="10"/>
    <col min="7681" max="7681" width="3.44140625" style="10" customWidth="1"/>
    <col min="7682" max="7682" width="49.21875" style="10" customWidth="1"/>
    <col min="7683" max="7683" width="1.6640625" style="10" customWidth="1"/>
    <col min="7684" max="7684" width="15.109375" style="10" bestFit="1" customWidth="1"/>
    <col min="7685" max="7685" width="1.44140625" style="10" customWidth="1"/>
    <col min="7686" max="7686" width="15.44140625" style="10" bestFit="1" customWidth="1"/>
    <col min="7687" max="7689" width="9" style="10"/>
    <col min="7690" max="7690" width="13.6640625" style="10" bestFit="1" customWidth="1"/>
    <col min="7691" max="7936" width="9" style="10"/>
    <col min="7937" max="7937" width="3.44140625" style="10" customWidth="1"/>
    <col min="7938" max="7938" width="49.21875" style="10" customWidth="1"/>
    <col min="7939" max="7939" width="1.6640625" style="10" customWidth="1"/>
    <col min="7940" max="7940" width="15.109375" style="10" bestFit="1" customWidth="1"/>
    <col min="7941" max="7941" width="1.44140625" style="10" customWidth="1"/>
    <col min="7942" max="7942" width="15.44140625" style="10" bestFit="1" customWidth="1"/>
    <col min="7943" max="7945" width="9" style="10"/>
    <col min="7946" max="7946" width="13.6640625" style="10" bestFit="1" customWidth="1"/>
    <col min="7947" max="8192" width="9" style="10"/>
    <col min="8193" max="8193" width="3.44140625" style="10" customWidth="1"/>
    <col min="8194" max="8194" width="49.21875" style="10" customWidth="1"/>
    <col min="8195" max="8195" width="1.6640625" style="10" customWidth="1"/>
    <col min="8196" max="8196" width="15.109375" style="10" bestFit="1" customWidth="1"/>
    <col min="8197" max="8197" width="1.44140625" style="10" customWidth="1"/>
    <col min="8198" max="8198" width="15.44140625" style="10" bestFit="1" customWidth="1"/>
    <col min="8199" max="8201" width="9" style="10"/>
    <col min="8202" max="8202" width="13.6640625" style="10" bestFit="1" customWidth="1"/>
    <col min="8203" max="8448" width="9" style="10"/>
    <col min="8449" max="8449" width="3.44140625" style="10" customWidth="1"/>
    <col min="8450" max="8450" width="49.21875" style="10" customWidth="1"/>
    <col min="8451" max="8451" width="1.6640625" style="10" customWidth="1"/>
    <col min="8452" max="8452" width="15.109375" style="10" bestFit="1" customWidth="1"/>
    <col min="8453" max="8453" width="1.44140625" style="10" customWidth="1"/>
    <col min="8454" max="8454" width="15.44140625" style="10" bestFit="1" customWidth="1"/>
    <col min="8455" max="8457" width="9" style="10"/>
    <col min="8458" max="8458" width="13.6640625" style="10" bestFit="1" customWidth="1"/>
    <col min="8459" max="8704" width="9" style="10"/>
    <col min="8705" max="8705" width="3.44140625" style="10" customWidth="1"/>
    <col min="8706" max="8706" width="49.21875" style="10" customWidth="1"/>
    <col min="8707" max="8707" width="1.6640625" style="10" customWidth="1"/>
    <col min="8708" max="8708" width="15.109375" style="10" bestFit="1" customWidth="1"/>
    <col min="8709" max="8709" width="1.44140625" style="10" customWidth="1"/>
    <col min="8710" max="8710" width="15.44140625" style="10" bestFit="1" customWidth="1"/>
    <col min="8711" max="8713" width="9" style="10"/>
    <col min="8714" max="8714" width="13.6640625" style="10" bestFit="1" customWidth="1"/>
    <col min="8715" max="8960" width="9" style="10"/>
    <col min="8961" max="8961" width="3.44140625" style="10" customWidth="1"/>
    <col min="8962" max="8962" width="49.21875" style="10" customWidth="1"/>
    <col min="8963" max="8963" width="1.6640625" style="10" customWidth="1"/>
    <col min="8964" max="8964" width="15.109375" style="10" bestFit="1" customWidth="1"/>
    <col min="8965" max="8965" width="1.44140625" style="10" customWidth="1"/>
    <col min="8966" max="8966" width="15.44140625" style="10" bestFit="1" customWidth="1"/>
    <col min="8967" max="8969" width="9" style="10"/>
    <col min="8970" max="8970" width="13.6640625" style="10" bestFit="1" customWidth="1"/>
    <col min="8971" max="9216" width="9" style="10"/>
    <col min="9217" max="9217" width="3.44140625" style="10" customWidth="1"/>
    <col min="9218" max="9218" width="49.21875" style="10" customWidth="1"/>
    <col min="9219" max="9219" width="1.6640625" style="10" customWidth="1"/>
    <col min="9220" max="9220" width="15.109375" style="10" bestFit="1" customWidth="1"/>
    <col min="9221" max="9221" width="1.44140625" style="10" customWidth="1"/>
    <col min="9222" max="9222" width="15.44140625" style="10" bestFit="1" customWidth="1"/>
    <col min="9223" max="9225" width="9" style="10"/>
    <col min="9226" max="9226" width="13.6640625" style="10" bestFit="1" customWidth="1"/>
    <col min="9227" max="9472" width="9" style="10"/>
    <col min="9473" max="9473" width="3.44140625" style="10" customWidth="1"/>
    <col min="9474" max="9474" width="49.21875" style="10" customWidth="1"/>
    <col min="9475" max="9475" width="1.6640625" style="10" customWidth="1"/>
    <col min="9476" max="9476" width="15.109375" style="10" bestFit="1" customWidth="1"/>
    <col min="9477" max="9477" width="1.44140625" style="10" customWidth="1"/>
    <col min="9478" max="9478" width="15.44140625" style="10" bestFit="1" customWidth="1"/>
    <col min="9479" max="9481" width="9" style="10"/>
    <col min="9482" max="9482" width="13.6640625" style="10" bestFit="1" customWidth="1"/>
    <col min="9483" max="9728" width="9" style="10"/>
    <col min="9729" max="9729" width="3.44140625" style="10" customWidth="1"/>
    <col min="9730" max="9730" width="49.21875" style="10" customWidth="1"/>
    <col min="9731" max="9731" width="1.6640625" style="10" customWidth="1"/>
    <col min="9732" max="9732" width="15.109375" style="10" bestFit="1" customWidth="1"/>
    <col min="9733" max="9733" width="1.44140625" style="10" customWidth="1"/>
    <col min="9734" max="9734" width="15.44140625" style="10" bestFit="1" customWidth="1"/>
    <col min="9735" max="9737" width="9" style="10"/>
    <col min="9738" max="9738" width="13.6640625" style="10" bestFit="1" customWidth="1"/>
    <col min="9739" max="9984" width="9" style="10"/>
    <col min="9985" max="9985" width="3.44140625" style="10" customWidth="1"/>
    <col min="9986" max="9986" width="49.21875" style="10" customWidth="1"/>
    <col min="9987" max="9987" width="1.6640625" style="10" customWidth="1"/>
    <col min="9988" max="9988" width="15.109375" style="10" bestFit="1" customWidth="1"/>
    <col min="9989" max="9989" width="1.44140625" style="10" customWidth="1"/>
    <col min="9990" max="9990" width="15.44140625" style="10" bestFit="1" customWidth="1"/>
    <col min="9991" max="9993" width="9" style="10"/>
    <col min="9994" max="9994" width="13.6640625" style="10" bestFit="1" customWidth="1"/>
    <col min="9995" max="10240" width="9" style="10"/>
    <col min="10241" max="10241" width="3.44140625" style="10" customWidth="1"/>
    <col min="10242" max="10242" width="49.21875" style="10" customWidth="1"/>
    <col min="10243" max="10243" width="1.6640625" style="10" customWidth="1"/>
    <col min="10244" max="10244" width="15.109375" style="10" bestFit="1" customWidth="1"/>
    <col min="10245" max="10245" width="1.44140625" style="10" customWidth="1"/>
    <col min="10246" max="10246" width="15.44140625" style="10" bestFit="1" customWidth="1"/>
    <col min="10247" max="10249" width="9" style="10"/>
    <col min="10250" max="10250" width="13.6640625" style="10" bestFit="1" customWidth="1"/>
    <col min="10251" max="10496" width="9" style="10"/>
    <col min="10497" max="10497" width="3.44140625" style="10" customWidth="1"/>
    <col min="10498" max="10498" width="49.21875" style="10" customWidth="1"/>
    <col min="10499" max="10499" width="1.6640625" style="10" customWidth="1"/>
    <col min="10500" max="10500" width="15.109375" style="10" bestFit="1" customWidth="1"/>
    <col min="10501" max="10501" width="1.44140625" style="10" customWidth="1"/>
    <col min="10502" max="10502" width="15.44140625" style="10" bestFit="1" customWidth="1"/>
    <col min="10503" max="10505" width="9" style="10"/>
    <col min="10506" max="10506" width="13.6640625" style="10" bestFit="1" customWidth="1"/>
    <col min="10507" max="10752" width="9" style="10"/>
    <col min="10753" max="10753" width="3.44140625" style="10" customWidth="1"/>
    <col min="10754" max="10754" width="49.21875" style="10" customWidth="1"/>
    <col min="10755" max="10755" width="1.6640625" style="10" customWidth="1"/>
    <col min="10756" max="10756" width="15.109375" style="10" bestFit="1" customWidth="1"/>
    <col min="10757" max="10757" width="1.44140625" style="10" customWidth="1"/>
    <col min="10758" max="10758" width="15.44140625" style="10" bestFit="1" customWidth="1"/>
    <col min="10759" max="10761" width="9" style="10"/>
    <col min="10762" max="10762" width="13.6640625" style="10" bestFit="1" customWidth="1"/>
    <col min="10763" max="11008" width="9" style="10"/>
    <col min="11009" max="11009" width="3.44140625" style="10" customWidth="1"/>
    <col min="11010" max="11010" width="49.21875" style="10" customWidth="1"/>
    <col min="11011" max="11011" width="1.6640625" style="10" customWidth="1"/>
    <col min="11012" max="11012" width="15.109375" style="10" bestFit="1" customWidth="1"/>
    <col min="11013" max="11013" width="1.44140625" style="10" customWidth="1"/>
    <col min="11014" max="11014" width="15.44140625" style="10" bestFit="1" customWidth="1"/>
    <col min="11015" max="11017" width="9" style="10"/>
    <col min="11018" max="11018" width="13.6640625" style="10" bestFit="1" customWidth="1"/>
    <col min="11019" max="11264" width="9" style="10"/>
    <col min="11265" max="11265" width="3.44140625" style="10" customWidth="1"/>
    <col min="11266" max="11266" width="49.21875" style="10" customWidth="1"/>
    <col min="11267" max="11267" width="1.6640625" style="10" customWidth="1"/>
    <col min="11268" max="11268" width="15.109375" style="10" bestFit="1" customWidth="1"/>
    <col min="11269" max="11269" width="1.44140625" style="10" customWidth="1"/>
    <col min="11270" max="11270" width="15.44140625" style="10" bestFit="1" customWidth="1"/>
    <col min="11271" max="11273" width="9" style="10"/>
    <col min="11274" max="11274" width="13.6640625" style="10" bestFit="1" customWidth="1"/>
    <col min="11275" max="11520" width="9" style="10"/>
    <col min="11521" max="11521" width="3.44140625" style="10" customWidth="1"/>
    <col min="11522" max="11522" width="49.21875" style="10" customWidth="1"/>
    <col min="11523" max="11523" width="1.6640625" style="10" customWidth="1"/>
    <col min="11524" max="11524" width="15.109375" style="10" bestFit="1" customWidth="1"/>
    <col min="11525" max="11525" width="1.44140625" style="10" customWidth="1"/>
    <col min="11526" max="11526" width="15.44140625" style="10" bestFit="1" customWidth="1"/>
    <col min="11527" max="11529" width="9" style="10"/>
    <col min="11530" max="11530" width="13.6640625" style="10" bestFit="1" customWidth="1"/>
    <col min="11531" max="11776" width="9" style="10"/>
    <col min="11777" max="11777" width="3.44140625" style="10" customWidth="1"/>
    <col min="11778" max="11778" width="49.21875" style="10" customWidth="1"/>
    <col min="11779" max="11779" width="1.6640625" style="10" customWidth="1"/>
    <col min="11780" max="11780" width="15.109375" style="10" bestFit="1" customWidth="1"/>
    <col min="11781" max="11781" width="1.44140625" style="10" customWidth="1"/>
    <col min="11782" max="11782" width="15.44140625" style="10" bestFit="1" customWidth="1"/>
    <col min="11783" max="11785" width="9" style="10"/>
    <col min="11786" max="11786" width="13.6640625" style="10" bestFit="1" customWidth="1"/>
    <col min="11787" max="12032" width="9" style="10"/>
    <col min="12033" max="12033" width="3.44140625" style="10" customWidth="1"/>
    <col min="12034" max="12034" width="49.21875" style="10" customWidth="1"/>
    <col min="12035" max="12035" width="1.6640625" style="10" customWidth="1"/>
    <col min="12036" max="12036" width="15.109375" style="10" bestFit="1" customWidth="1"/>
    <col min="12037" max="12037" width="1.44140625" style="10" customWidth="1"/>
    <col min="12038" max="12038" width="15.44140625" style="10" bestFit="1" customWidth="1"/>
    <col min="12039" max="12041" width="9" style="10"/>
    <col min="12042" max="12042" width="13.6640625" style="10" bestFit="1" customWidth="1"/>
    <col min="12043" max="12288" width="9" style="10"/>
    <col min="12289" max="12289" width="3.44140625" style="10" customWidth="1"/>
    <col min="12290" max="12290" width="49.21875" style="10" customWidth="1"/>
    <col min="12291" max="12291" width="1.6640625" style="10" customWidth="1"/>
    <col min="12292" max="12292" width="15.109375" style="10" bestFit="1" customWidth="1"/>
    <col min="12293" max="12293" width="1.44140625" style="10" customWidth="1"/>
    <col min="12294" max="12294" width="15.44140625" style="10" bestFit="1" customWidth="1"/>
    <col min="12295" max="12297" width="9" style="10"/>
    <col min="12298" max="12298" width="13.6640625" style="10" bestFit="1" customWidth="1"/>
    <col min="12299" max="12544" width="9" style="10"/>
    <col min="12545" max="12545" width="3.44140625" style="10" customWidth="1"/>
    <col min="12546" max="12546" width="49.21875" style="10" customWidth="1"/>
    <col min="12547" max="12547" width="1.6640625" style="10" customWidth="1"/>
    <col min="12548" max="12548" width="15.109375" style="10" bestFit="1" customWidth="1"/>
    <col min="12549" max="12549" width="1.44140625" style="10" customWidth="1"/>
    <col min="12550" max="12550" width="15.44140625" style="10" bestFit="1" customWidth="1"/>
    <col min="12551" max="12553" width="9" style="10"/>
    <col min="12554" max="12554" width="13.6640625" style="10" bestFit="1" customWidth="1"/>
    <col min="12555" max="12800" width="9" style="10"/>
    <col min="12801" max="12801" width="3.44140625" style="10" customWidth="1"/>
    <col min="12802" max="12802" width="49.21875" style="10" customWidth="1"/>
    <col min="12803" max="12803" width="1.6640625" style="10" customWidth="1"/>
    <col min="12804" max="12804" width="15.109375" style="10" bestFit="1" customWidth="1"/>
    <col min="12805" max="12805" width="1.44140625" style="10" customWidth="1"/>
    <col min="12806" max="12806" width="15.44140625" style="10" bestFit="1" customWidth="1"/>
    <col min="12807" max="12809" width="9" style="10"/>
    <col min="12810" max="12810" width="13.6640625" style="10" bestFit="1" customWidth="1"/>
    <col min="12811" max="13056" width="9" style="10"/>
    <col min="13057" max="13057" width="3.44140625" style="10" customWidth="1"/>
    <col min="13058" max="13058" width="49.21875" style="10" customWidth="1"/>
    <col min="13059" max="13059" width="1.6640625" style="10" customWidth="1"/>
    <col min="13060" max="13060" width="15.109375" style="10" bestFit="1" customWidth="1"/>
    <col min="13061" max="13061" width="1.44140625" style="10" customWidth="1"/>
    <col min="13062" max="13062" width="15.44140625" style="10" bestFit="1" customWidth="1"/>
    <col min="13063" max="13065" width="9" style="10"/>
    <col min="13066" max="13066" width="13.6640625" style="10" bestFit="1" customWidth="1"/>
    <col min="13067" max="13312" width="9" style="10"/>
    <col min="13313" max="13313" width="3.44140625" style="10" customWidth="1"/>
    <col min="13314" max="13314" width="49.21875" style="10" customWidth="1"/>
    <col min="13315" max="13315" width="1.6640625" style="10" customWidth="1"/>
    <col min="13316" max="13316" width="15.109375" style="10" bestFit="1" customWidth="1"/>
    <col min="13317" max="13317" width="1.44140625" style="10" customWidth="1"/>
    <col min="13318" max="13318" width="15.44140625" style="10" bestFit="1" customWidth="1"/>
    <col min="13319" max="13321" width="9" style="10"/>
    <col min="13322" max="13322" width="13.6640625" style="10" bestFit="1" customWidth="1"/>
    <col min="13323" max="13568" width="9" style="10"/>
    <col min="13569" max="13569" width="3.44140625" style="10" customWidth="1"/>
    <col min="13570" max="13570" width="49.21875" style="10" customWidth="1"/>
    <col min="13571" max="13571" width="1.6640625" style="10" customWidth="1"/>
    <col min="13572" max="13572" width="15.109375" style="10" bestFit="1" customWidth="1"/>
    <col min="13573" max="13573" width="1.44140625" style="10" customWidth="1"/>
    <col min="13574" max="13574" width="15.44140625" style="10" bestFit="1" customWidth="1"/>
    <col min="13575" max="13577" width="9" style="10"/>
    <col min="13578" max="13578" width="13.6640625" style="10" bestFit="1" customWidth="1"/>
    <col min="13579" max="13824" width="9" style="10"/>
    <col min="13825" max="13825" width="3.44140625" style="10" customWidth="1"/>
    <col min="13826" max="13826" width="49.21875" style="10" customWidth="1"/>
    <col min="13827" max="13827" width="1.6640625" style="10" customWidth="1"/>
    <col min="13828" max="13828" width="15.109375" style="10" bestFit="1" customWidth="1"/>
    <col min="13829" max="13829" width="1.44140625" style="10" customWidth="1"/>
    <col min="13830" max="13830" width="15.44140625" style="10" bestFit="1" customWidth="1"/>
    <col min="13831" max="13833" width="9" style="10"/>
    <col min="13834" max="13834" width="13.6640625" style="10" bestFit="1" customWidth="1"/>
    <col min="13835" max="14080" width="9" style="10"/>
    <col min="14081" max="14081" width="3.44140625" style="10" customWidth="1"/>
    <col min="14082" max="14082" width="49.21875" style="10" customWidth="1"/>
    <col min="14083" max="14083" width="1.6640625" style="10" customWidth="1"/>
    <col min="14084" max="14084" width="15.109375" style="10" bestFit="1" customWidth="1"/>
    <col min="14085" max="14085" width="1.44140625" style="10" customWidth="1"/>
    <col min="14086" max="14086" width="15.44140625" style="10" bestFit="1" customWidth="1"/>
    <col min="14087" max="14089" width="9" style="10"/>
    <col min="14090" max="14090" width="13.6640625" style="10" bestFit="1" customWidth="1"/>
    <col min="14091" max="14336" width="9" style="10"/>
    <col min="14337" max="14337" width="3.44140625" style="10" customWidth="1"/>
    <col min="14338" max="14338" width="49.21875" style="10" customWidth="1"/>
    <col min="14339" max="14339" width="1.6640625" style="10" customWidth="1"/>
    <col min="14340" max="14340" width="15.109375" style="10" bestFit="1" customWidth="1"/>
    <col min="14341" max="14341" width="1.44140625" style="10" customWidth="1"/>
    <col min="14342" max="14342" width="15.44140625" style="10" bestFit="1" customWidth="1"/>
    <col min="14343" max="14345" width="9" style="10"/>
    <col min="14346" max="14346" width="13.6640625" style="10" bestFit="1" customWidth="1"/>
    <col min="14347" max="14592" width="9" style="10"/>
    <col min="14593" max="14593" width="3.44140625" style="10" customWidth="1"/>
    <col min="14594" max="14594" width="49.21875" style="10" customWidth="1"/>
    <col min="14595" max="14595" width="1.6640625" style="10" customWidth="1"/>
    <col min="14596" max="14596" width="15.109375" style="10" bestFit="1" customWidth="1"/>
    <col min="14597" max="14597" width="1.44140625" style="10" customWidth="1"/>
    <col min="14598" max="14598" width="15.44140625" style="10" bestFit="1" customWidth="1"/>
    <col min="14599" max="14601" width="9" style="10"/>
    <col min="14602" max="14602" width="13.6640625" style="10" bestFit="1" customWidth="1"/>
    <col min="14603" max="14848" width="9" style="10"/>
    <col min="14849" max="14849" width="3.44140625" style="10" customWidth="1"/>
    <col min="14850" max="14850" width="49.21875" style="10" customWidth="1"/>
    <col min="14851" max="14851" width="1.6640625" style="10" customWidth="1"/>
    <col min="14852" max="14852" width="15.109375" style="10" bestFit="1" customWidth="1"/>
    <col min="14853" max="14853" width="1.44140625" style="10" customWidth="1"/>
    <col min="14854" max="14854" width="15.44140625" style="10" bestFit="1" customWidth="1"/>
    <col min="14855" max="14857" width="9" style="10"/>
    <col min="14858" max="14858" width="13.6640625" style="10" bestFit="1" customWidth="1"/>
    <col min="14859" max="15104" width="9" style="10"/>
    <col min="15105" max="15105" width="3.44140625" style="10" customWidth="1"/>
    <col min="15106" max="15106" width="49.21875" style="10" customWidth="1"/>
    <col min="15107" max="15107" width="1.6640625" style="10" customWidth="1"/>
    <col min="15108" max="15108" width="15.109375" style="10" bestFit="1" customWidth="1"/>
    <col min="15109" max="15109" width="1.44140625" style="10" customWidth="1"/>
    <col min="15110" max="15110" width="15.44140625" style="10" bestFit="1" customWidth="1"/>
    <col min="15111" max="15113" width="9" style="10"/>
    <col min="15114" max="15114" width="13.6640625" style="10" bestFit="1" customWidth="1"/>
    <col min="15115" max="15360" width="9" style="10"/>
    <col min="15361" max="15361" width="3.44140625" style="10" customWidth="1"/>
    <col min="15362" max="15362" width="49.21875" style="10" customWidth="1"/>
    <col min="15363" max="15363" width="1.6640625" style="10" customWidth="1"/>
    <col min="15364" max="15364" width="15.109375" style="10" bestFit="1" customWidth="1"/>
    <col min="15365" max="15365" width="1.44140625" style="10" customWidth="1"/>
    <col min="15366" max="15366" width="15.44140625" style="10" bestFit="1" customWidth="1"/>
    <col min="15367" max="15369" width="9" style="10"/>
    <col min="15370" max="15370" width="13.6640625" style="10" bestFit="1" customWidth="1"/>
    <col min="15371" max="15616" width="9" style="10"/>
    <col min="15617" max="15617" width="3.44140625" style="10" customWidth="1"/>
    <col min="15618" max="15618" width="49.21875" style="10" customWidth="1"/>
    <col min="15619" max="15619" width="1.6640625" style="10" customWidth="1"/>
    <col min="15620" max="15620" width="15.109375" style="10" bestFit="1" customWidth="1"/>
    <col min="15621" max="15621" width="1.44140625" style="10" customWidth="1"/>
    <col min="15622" max="15622" width="15.44140625" style="10" bestFit="1" customWidth="1"/>
    <col min="15623" max="15625" width="9" style="10"/>
    <col min="15626" max="15626" width="13.6640625" style="10" bestFit="1" customWidth="1"/>
    <col min="15627" max="15872" width="9" style="10"/>
    <col min="15873" max="15873" width="3.44140625" style="10" customWidth="1"/>
    <col min="15874" max="15874" width="49.21875" style="10" customWidth="1"/>
    <col min="15875" max="15875" width="1.6640625" style="10" customWidth="1"/>
    <col min="15876" max="15876" width="15.109375" style="10" bestFit="1" customWidth="1"/>
    <col min="15877" max="15877" width="1.44140625" style="10" customWidth="1"/>
    <col min="15878" max="15878" width="15.44140625" style="10" bestFit="1" customWidth="1"/>
    <col min="15879" max="15881" width="9" style="10"/>
    <col min="15882" max="15882" width="13.6640625" style="10" bestFit="1" customWidth="1"/>
    <col min="15883" max="16128" width="9" style="10"/>
    <col min="16129" max="16129" width="3.44140625" style="10" customWidth="1"/>
    <col min="16130" max="16130" width="49.21875" style="10" customWidth="1"/>
    <col min="16131" max="16131" width="1.6640625" style="10" customWidth="1"/>
    <col min="16132" max="16132" width="15.109375" style="10" bestFit="1" customWidth="1"/>
    <col min="16133" max="16133" width="1.44140625" style="10" customWidth="1"/>
    <col min="16134" max="16134" width="15.44140625" style="10" bestFit="1" customWidth="1"/>
    <col min="16135" max="16137" width="9" style="10"/>
    <col min="16138" max="16138" width="13.6640625" style="10" bestFit="1" customWidth="1"/>
    <col min="16139" max="16384" width="9" style="10"/>
  </cols>
  <sheetData>
    <row r="1" spans="1:10" s="9" customFormat="1">
      <c r="A1" s="286" t="s">
        <v>53</v>
      </c>
      <c r="B1" s="286"/>
      <c r="C1" s="286"/>
      <c r="D1" s="286"/>
      <c r="E1" s="287"/>
      <c r="F1" s="287"/>
    </row>
    <row r="2" spans="1:10" s="9" customFormat="1">
      <c r="A2" s="286" t="s">
        <v>63</v>
      </c>
      <c r="B2" s="286"/>
      <c r="C2" s="286"/>
      <c r="D2" s="286"/>
      <c r="E2" s="287"/>
      <c r="F2" s="287"/>
    </row>
    <row r="3" spans="1:10" s="9" customFormat="1">
      <c r="A3" s="286" t="s">
        <v>52</v>
      </c>
      <c r="B3" s="286"/>
      <c r="C3" s="286"/>
      <c r="D3" s="286"/>
      <c r="E3" s="287"/>
      <c r="F3" s="287"/>
    </row>
    <row r="4" spans="1:10">
      <c r="A4" s="13"/>
      <c r="B4" s="13"/>
      <c r="C4" s="14"/>
      <c r="D4" s="14"/>
      <c r="E4" s="13"/>
      <c r="F4" s="12" t="s">
        <v>15</v>
      </c>
    </row>
    <row r="5" spans="1:10">
      <c r="A5" s="13"/>
      <c r="B5" s="13"/>
      <c r="C5" s="15"/>
      <c r="D5" s="48"/>
      <c r="E5" s="13"/>
      <c r="F5" s="48" t="s">
        <v>64</v>
      </c>
    </row>
    <row r="6" spans="1:10">
      <c r="A6" s="16" t="s">
        <v>16</v>
      </c>
      <c r="B6" s="13"/>
      <c r="C6" s="13"/>
      <c r="D6" s="13"/>
      <c r="E6" s="13"/>
      <c r="F6" s="13"/>
    </row>
    <row r="7" spans="1:10">
      <c r="A7" s="13" t="s">
        <v>17</v>
      </c>
      <c r="B7" s="13" t="s">
        <v>65</v>
      </c>
      <c r="C7" s="17"/>
      <c r="D7" s="17"/>
      <c r="E7" s="13"/>
      <c r="F7" s="101">
        <f>ทะเบียนคุมเงินฝากธนาคาร!D36</f>
        <v>0</v>
      </c>
    </row>
    <row r="8" spans="1:10">
      <c r="A8" s="13"/>
      <c r="B8" s="13" t="s">
        <v>66</v>
      </c>
      <c r="C8" s="17"/>
      <c r="D8" s="17"/>
      <c r="E8" s="13"/>
      <c r="F8" s="102">
        <f>ทะเบียนคุมเงินฝากธนาคาร!E36</f>
        <v>0</v>
      </c>
    </row>
    <row r="9" spans="1:10">
      <c r="A9" s="13"/>
      <c r="B9" s="13" t="s">
        <v>35</v>
      </c>
      <c r="C9" s="17"/>
      <c r="D9" s="17"/>
      <c r="E9" s="13" t="s">
        <v>17</v>
      </c>
      <c r="F9" s="102">
        <f>ทะเบียนคุมเงินฝากธนาคาร!F36</f>
        <v>0</v>
      </c>
    </row>
    <row r="10" spans="1:10">
      <c r="A10" s="13"/>
      <c r="B10" s="13" t="s">
        <v>9</v>
      </c>
      <c r="C10" s="17"/>
      <c r="D10" s="17"/>
      <c r="E10" s="13"/>
      <c r="F10" s="102">
        <f>ทะเบียนคุมเงินฝากธนาคาร!G36</f>
        <v>0</v>
      </c>
    </row>
    <row r="11" spans="1:10">
      <c r="A11" s="13"/>
      <c r="B11" s="13" t="s">
        <v>67</v>
      </c>
      <c r="C11" s="17"/>
      <c r="D11" s="17"/>
      <c r="E11" s="13"/>
      <c r="F11" s="102">
        <f>ทะเบียนคุมเงินฝากธนาคาร!H36</f>
        <v>0</v>
      </c>
    </row>
    <row r="12" spans="1:10">
      <c r="A12" s="13"/>
      <c r="B12" s="13" t="s">
        <v>36</v>
      </c>
      <c r="C12" s="17"/>
      <c r="D12" s="17"/>
      <c r="E12" s="13"/>
      <c r="F12" s="102">
        <f>ทะเบียนคุมเงินฝากธนาคาร!I36</f>
        <v>0</v>
      </c>
    </row>
    <row r="13" spans="1:10" ht="25.2" thickBot="1">
      <c r="A13" s="16" t="s">
        <v>18</v>
      </c>
      <c r="B13" s="13"/>
      <c r="C13" s="19"/>
      <c r="D13" s="19"/>
      <c r="E13" s="13"/>
      <c r="F13" s="111">
        <f>SUM(F7:F12)</f>
        <v>0</v>
      </c>
      <c r="J13" s="11"/>
    </row>
    <row r="14" spans="1:10" ht="15" customHeight="1">
      <c r="A14" s="13"/>
      <c r="B14" s="13"/>
      <c r="C14" s="17"/>
      <c r="D14" s="17"/>
      <c r="E14" s="13"/>
      <c r="F14" s="104"/>
    </row>
    <row r="15" spans="1:10">
      <c r="A15" s="16" t="s">
        <v>19</v>
      </c>
      <c r="B15" s="13"/>
      <c r="C15" s="18"/>
      <c r="D15" s="18"/>
      <c r="E15" s="13"/>
      <c r="F15" s="105"/>
    </row>
    <row r="16" spans="1:10">
      <c r="A16" s="13"/>
      <c r="B16" s="13" t="s">
        <v>68</v>
      </c>
      <c r="C16" s="18"/>
      <c r="D16" s="18"/>
      <c r="E16" s="13"/>
      <c r="F16" s="106">
        <f>ทะเบียนคุมเงินฝากธนาคาร!K36</f>
        <v>0</v>
      </c>
    </row>
    <row r="17" spans="1:6">
      <c r="A17" s="13"/>
      <c r="B17" s="13" t="s">
        <v>59</v>
      </c>
      <c r="C17" s="18"/>
      <c r="D17" s="18"/>
      <c r="E17" s="13"/>
      <c r="F17" s="107">
        <f>ทะเบียนคุมเงินฝากธนาคาร!L36</f>
        <v>0</v>
      </c>
    </row>
    <row r="18" spans="1:6">
      <c r="A18" s="13"/>
      <c r="B18" s="13" t="s">
        <v>32</v>
      </c>
      <c r="C18" s="18"/>
      <c r="D18" s="18"/>
      <c r="E18" s="13"/>
      <c r="F18" s="107">
        <f>ทะเบียนคุมเงินฝากธนาคาร!M36</f>
        <v>0</v>
      </c>
    </row>
    <row r="19" spans="1:6">
      <c r="A19" s="13"/>
      <c r="B19" s="13" t="s">
        <v>58</v>
      </c>
      <c r="C19" s="18"/>
      <c r="D19" s="18"/>
      <c r="E19" s="13"/>
      <c r="F19" s="107">
        <f>ทะเบียนคุมเงินฝากธนาคาร!N36</f>
        <v>0</v>
      </c>
    </row>
    <row r="20" spans="1:6">
      <c r="A20" s="13"/>
      <c r="B20" s="13" t="s">
        <v>60</v>
      </c>
      <c r="C20" s="18"/>
      <c r="D20" s="18"/>
      <c r="E20" s="13"/>
      <c r="F20" s="107">
        <f>ทะเบียนคุมเงินฝากธนาคาร!O36</f>
        <v>0</v>
      </c>
    </row>
    <row r="21" spans="1:6">
      <c r="A21" s="13"/>
      <c r="B21" s="13" t="s">
        <v>56</v>
      </c>
      <c r="C21" s="18"/>
      <c r="D21" s="18"/>
      <c r="E21" s="13"/>
      <c r="F21" s="107">
        <f>ทะเบียนคุมเงินฝากธนาคาร!P36</f>
        <v>0</v>
      </c>
    </row>
    <row r="22" spans="1:6">
      <c r="A22" s="13"/>
      <c r="B22" s="13" t="s">
        <v>9</v>
      </c>
      <c r="C22" s="18"/>
      <c r="D22" s="18"/>
      <c r="E22" s="13"/>
      <c r="F22" s="107">
        <f>ทะเบียนคุมเงินฝากธนาคาร!Q36</f>
        <v>0</v>
      </c>
    </row>
    <row r="23" spans="1:6">
      <c r="A23" s="13"/>
      <c r="B23" s="13" t="s">
        <v>8</v>
      </c>
      <c r="C23" s="18"/>
      <c r="D23" s="18"/>
      <c r="E23" s="13"/>
      <c r="F23" s="108">
        <f>ทะเบียนคุมเงินฝากธนาคาร!R36</f>
        <v>0</v>
      </c>
    </row>
    <row r="24" spans="1:6" ht="25.2" thickBot="1">
      <c r="A24" s="16" t="s">
        <v>20</v>
      </c>
      <c r="B24" s="13"/>
      <c r="C24" s="19"/>
      <c r="D24" s="19"/>
      <c r="E24" s="13"/>
      <c r="F24" s="111">
        <f>SUM(F16:F23)</f>
        <v>0</v>
      </c>
    </row>
    <row r="25" spans="1:6" ht="25.2" thickBot="1">
      <c r="A25" s="16" t="s">
        <v>21</v>
      </c>
      <c r="B25" s="13"/>
      <c r="C25" s="19"/>
      <c r="D25" s="19"/>
      <c r="E25" s="13"/>
      <c r="F25" s="113">
        <f>ROUND((F13-F24),2)</f>
        <v>0</v>
      </c>
    </row>
    <row r="26" spans="1:6">
      <c r="A26" s="20" t="s">
        <v>22</v>
      </c>
      <c r="B26" s="13"/>
      <c r="C26" s="17"/>
      <c r="D26" s="17"/>
      <c r="E26" s="13"/>
      <c r="F26" s="112">
        <v>0</v>
      </c>
    </row>
    <row r="27" spans="1:6" ht="25.2" thickBot="1">
      <c r="A27" s="16" t="s">
        <v>23</v>
      </c>
      <c r="B27" s="13"/>
      <c r="C27" s="19"/>
      <c r="D27" s="19"/>
      <c r="E27" s="13"/>
      <c r="F27" s="111">
        <f>ROUND((F25+F26),2)</f>
        <v>0</v>
      </c>
    </row>
    <row r="28" spans="1:6" s="24" customFormat="1">
      <c r="A28" s="21" t="s">
        <v>37</v>
      </c>
      <c r="B28" s="22"/>
      <c r="C28" s="23"/>
      <c r="D28" s="23"/>
      <c r="E28" s="22"/>
      <c r="F28" s="114">
        <v>0</v>
      </c>
    </row>
    <row r="29" spans="1:6" ht="25.2" thickBot="1">
      <c r="A29" s="16" t="s">
        <v>24</v>
      </c>
      <c r="B29" s="13"/>
      <c r="C29" s="19"/>
      <c r="D29" s="19"/>
      <c r="E29" s="13"/>
      <c r="F29" s="109">
        <f>ROUND((F27-F28),2)</f>
        <v>0</v>
      </c>
    </row>
    <row r="30" spans="1:6" ht="25.2" thickTop="1">
      <c r="A30" s="16"/>
      <c r="B30" s="13"/>
      <c r="C30" s="19"/>
      <c r="D30" s="19"/>
      <c r="E30" s="13"/>
      <c r="F30" s="110"/>
    </row>
    <row r="31" spans="1:6">
      <c r="A31" s="16" t="s">
        <v>25</v>
      </c>
      <c r="B31" s="13"/>
      <c r="C31" s="17"/>
      <c r="D31" s="17"/>
      <c r="E31" s="13"/>
      <c r="F31" s="104"/>
    </row>
    <row r="32" spans="1:6">
      <c r="A32" s="13"/>
      <c r="B32" s="13" t="s">
        <v>26</v>
      </c>
      <c r="C32" s="17"/>
      <c r="D32" s="17"/>
      <c r="E32" s="13"/>
      <c r="F32" s="104"/>
    </row>
    <row r="33" spans="1:8">
      <c r="A33" s="13"/>
      <c r="B33" s="13" t="s">
        <v>27</v>
      </c>
      <c r="C33" s="17"/>
      <c r="D33" s="17"/>
      <c r="E33" s="13"/>
      <c r="F33" s="101">
        <f>F29</f>
        <v>0</v>
      </c>
    </row>
    <row r="34" spans="1:8">
      <c r="A34" s="13"/>
      <c r="B34" s="13" t="s">
        <v>28</v>
      </c>
      <c r="C34" s="19"/>
      <c r="D34" s="19"/>
      <c r="E34" s="13"/>
      <c r="F34" s="110">
        <f>SUM(F33:F33)</f>
        <v>0</v>
      </c>
    </row>
    <row r="35" spans="1:8" ht="25.2" thickBot="1">
      <c r="A35" s="16" t="s">
        <v>29</v>
      </c>
      <c r="B35" s="13"/>
      <c r="C35" s="19"/>
      <c r="D35" s="19"/>
      <c r="E35" s="13"/>
      <c r="F35" s="103">
        <f>F34</f>
        <v>0</v>
      </c>
      <c r="G35" s="11"/>
      <c r="H35" s="115">
        <f>F29-F35</f>
        <v>0</v>
      </c>
    </row>
    <row r="36" spans="1:8" ht="25.2" thickTop="1">
      <c r="A36" s="13" t="s">
        <v>17</v>
      </c>
      <c r="B36" s="13"/>
      <c r="C36" s="17"/>
      <c r="D36" s="17"/>
      <c r="E36" s="13"/>
      <c r="F36" s="17"/>
    </row>
    <row r="39" spans="1:8">
      <c r="B39" s="10" t="s">
        <v>218</v>
      </c>
    </row>
    <row r="40" spans="1:8">
      <c r="B40" s="10" t="s">
        <v>220</v>
      </c>
    </row>
  </sheetData>
  <mergeCells count="3">
    <mergeCell ref="A1:F1"/>
    <mergeCell ref="A2:F2"/>
    <mergeCell ref="A3:F3"/>
  </mergeCells>
  <pageMargins left="0.70866141732283472" right="0.11811023622047245" top="0.74803149606299213" bottom="0.15748031496062992" header="0" footer="0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Y99"/>
  <sheetViews>
    <sheetView zoomScale="70" zoomScaleNormal="70" workbookViewId="0">
      <selection activeCell="H18" sqref="H18"/>
    </sheetView>
  </sheetViews>
  <sheetFormatPr defaultColWidth="9" defaultRowHeight="24.6"/>
  <cols>
    <col min="1" max="1" width="12.88671875" style="98" customWidth="1"/>
    <col min="2" max="2" width="24.33203125" style="50" customWidth="1"/>
    <col min="3" max="3" width="10.44140625" style="51" customWidth="1"/>
    <col min="4" max="5" width="13.21875" style="52" customWidth="1"/>
    <col min="6" max="6" width="14.21875" style="52" customWidth="1"/>
    <col min="7" max="7" width="13" style="52" customWidth="1"/>
    <col min="8" max="8" width="13.21875" style="52" customWidth="1"/>
    <col min="9" max="9" width="11.109375" style="52" customWidth="1"/>
    <col min="10" max="10" width="11.6640625" style="52" customWidth="1"/>
    <col min="11" max="11" width="15.109375" style="53" customWidth="1"/>
    <col min="12" max="13" width="12.5546875" style="53" customWidth="1"/>
    <col min="14" max="14" width="17.21875" style="53" customWidth="1"/>
    <col min="15" max="18" width="12.5546875" style="53" customWidth="1"/>
    <col min="19" max="19" width="10.21875" style="53" customWidth="1"/>
    <col min="20" max="20" width="13.88671875" style="52" customWidth="1"/>
    <col min="21" max="21" width="13.109375" style="52" customWidth="1"/>
    <col min="22" max="22" width="5.6640625" style="49" customWidth="1"/>
    <col min="23" max="23" width="11.109375" style="54" bestFit="1" customWidth="1"/>
    <col min="24" max="16384" width="9" style="49"/>
  </cols>
  <sheetData>
    <row r="1" spans="1:25" ht="30" customHeight="1">
      <c r="A1" s="288" t="s">
        <v>61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56"/>
      <c r="X1" s="56"/>
      <c r="Y1" s="56"/>
    </row>
    <row r="2" spans="1:25" ht="30" customHeight="1">
      <c r="A2" s="288" t="s">
        <v>62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56"/>
      <c r="X2" s="56"/>
      <c r="Y2" s="56"/>
    </row>
    <row r="3" spans="1:25" ht="30" customHeight="1">
      <c r="A3" s="288" t="s">
        <v>52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56"/>
      <c r="X3" s="56"/>
      <c r="Y3" s="56"/>
    </row>
    <row r="4" spans="1:25" ht="25.2" thickBot="1">
      <c r="A4" s="100" t="s">
        <v>13</v>
      </c>
    </row>
    <row r="5" spans="1:25" s="56" customFormat="1" ht="28.5" customHeight="1">
      <c r="A5" s="290" t="s">
        <v>6</v>
      </c>
      <c r="B5" s="302" t="s">
        <v>10</v>
      </c>
      <c r="C5" s="304" t="s">
        <v>12</v>
      </c>
      <c r="D5" s="306" t="s">
        <v>14</v>
      </c>
      <c r="E5" s="307"/>
      <c r="F5" s="308"/>
      <c r="G5" s="307"/>
      <c r="H5" s="308"/>
      <c r="I5" s="308"/>
      <c r="J5" s="309"/>
      <c r="K5" s="292" t="s">
        <v>1</v>
      </c>
      <c r="L5" s="293"/>
      <c r="M5" s="294"/>
      <c r="N5" s="294"/>
      <c r="O5" s="294"/>
      <c r="P5" s="294"/>
      <c r="Q5" s="294"/>
      <c r="R5" s="295"/>
      <c r="S5" s="296"/>
      <c r="T5" s="297" t="s">
        <v>7</v>
      </c>
      <c r="U5" s="299" t="s">
        <v>34</v>
      </c>
      <c r="V5" s="299" t="s">
        <v>2</v>
      </c>
      <c r="W5" s="55"/>
    </row>
    <row r="6" spans="1:25" s="67" customFormat="1" ht="67.5" customHeight="1">
      <c r="A6" s="291"/>
      <c r="B6" s="303"/>
      <c r="C6" s="305"/>
      <c r="D6" s="57" t="s">
        <v>54</v>
      </c>
      <c r="E6" s="58" t="s">
        <v>55</v>
      </c>
      <c r="F6" s="59" t="s">
        <v>31</v>
      </c>
      <c r="G6" s="60" t="s">
        <v>9</v>
      </c>
      <c r="H6" s="59" t="s">
        <v>67</v>
      </c>
      <c r="I6" s="59" t="s">
        <v>36</v>
      </c>
      <c r="J6" s="61" t="s">
        <v>5</v>
      </c>
      <c r="K6" s="62" t="s">
        <v>11</v>
      </c>
      <c r="L6" s="63" t="s">
        <v>59</v>
      </c>
      <c r="M6" s="63" t="s">
        <v>57</v>
      </c>
      <c r="N6" s="63" t="s">
        <v>58</v>
      </c>
      <c r="O6" s="63" t="s">
        <v>219</v>
      </c>
      <c r="P6" s="63" t="s">
        <v>56</v>
      </c>
      <c r="Q6" s="63" t="s">
        <v>9</v>
      </c>
      <c r="R6" s="64" t="s">
        <v>8</v>
      </c>
      <c r="S6" s="65" t="s">
        <v>5</v>
      </c>
      <c r="T6" s="298"/>
      <c r="U6" s="300"/>
      <c r="V6" s="301"/>
      <c r="W6" s="66"/>
    </row>
    <row r="7" spans="1:25" s="128" customFormat="1">
      <c r="A7" s="116">
        <v>44835</v>
      </c>
      <c r="B7" s="117" t="s">
        <v>0</v>
      </c>
      <c r="C7" s="118"/>
      <c r="D7" s="119">
        <v>0</v>
      </c>
      <c r="E7" s="120">
        <v>0</v>
      </c>
      <c r="F7" s="121">
        <v>0</v>
      </c>
      <c r="G7" s="121">
        <v>0</v>
      </c>
      <c r="H7" s="121">
        <v>0</v>
      </c>
      <c r="I7" s="121">
        <v>0</v>
      </c>
      <c r="J7" s="122">
        <f>SUM(D7:I7)</f>
        <v>0</v>
      </c>
      <c r="K7" s="119">
        <v>0</v>
      </c>
      <c r="L7" s="123">
        <v>0</v>
      </c>
      <c r="M7" s="123">
        <v>0</v>
      </c>
      <c r="N7" s="123">
        <v>0</v>
      </c>
      <c r="O7" s="123">
        <v>0</v>
      </c>
      <c r="P7" s="123">
        <v>0</v>
      </c>
      <c r="Q7" s="123">
        <v>0</v>
      </c>
      <c r="R7" s="124">
        <v>0</v>
      </c>
      <c r="S7" s="122">
        <f t="shared" ref="S7:S23" si="0">SUM(K7:R7)</f>
        <v>0</v>
      </c>
      <c r="T7" s="125">
        <v>0</v>
      </c>
      <c r="U7" s="125">
        <v>0</v>
      </c>
      <c r="V7" s="126"/>
      <c r="W7" s="127"/>
    </row>
    <row r="8" spans="1:25">
      <c r="A8" s="69"/>
      <c r="B8" s="70"/>
      <c r="C8" s="71"/>
      <c r="D8" s="72">
        <v>0</v>
      </c>
      <c r="E8" s="73">
        <v>0</v>
      </c>
      <c r="F8" s="74">
        <v>0</v>
      </c>
      <c r="G8" s="74">
        <v>0</v>
      </c>
      <c r="H8" s="74">
        <v>0</v>
      </c>
      <c r="I8" s="74">
        <v>0</v>
      </c>
      <c r="J8" s="75">
        <f t="shared" ref="J8:J23" si="1">SUM(D8:I8)</f>
        <v>0</v>
      </c>
      <c r="K8" s="76">
        <v>0</v>
      </c>
      <c r="L8" s="77">
        <v>0</v>
      </c>
      <c r="M8" s="77">
        <v>0</v>
      </c>
      <c r="N8" s="77">
        <v>0</v>
      </c>
      <c r="O8" s="77">
        <v>0</v>
      </c>
      <c r="P8" s="77">
        <v>0</v>
      </c>
      <c r="Q8" s="77">
        <v>0</v>
      </c>
      <c r="R8" s="78">
        <v>0</v>
      </c>
      <c r="S8" s="79">
        <f t="shared" si="0"/>
        <v>0</v>
      </c>
      <c r="T8" s="80">
        <f>ROUND((T7+J8-S8),2)</f>
        <v>0</v>
      </c>
      <c r="U8" s="80">
        <f>ROUND((U7+M8+N8+O8+P8-H8),2)</f>
        <v>0</v>
      </c>
      <c r="V8" s="68"/>
    </row>
    <row r="9" spans="1:25">
      <c r="A9" s="69"/>
      <c r="B9" s="70"/>
      <c r="C9" s="71"/>
      <c r="D9" s="72">
        <v>0</v>
      </c>
      <c r="E9" s="73">
        <v>0</v>
      </c>
      <c r="F9" s="74">
        <v>0</v>
      </c>
      <c r="G9" s="74">
        <v>0</v>
      </c>
      <c r="H9" s="74">
        <v>0</v>
      </c>
      <c r="I9" s="74">
        <v>0</v>
      </c>
      <c r="J9" s="75">
        <f t="shared" si="1"/>
        <v>0</v>
      </c>
      <c r="K9" s="76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  <c r="Q9" s="77">
        <v>0</v>
      </c>
      <c r="R9" s="78">
        <v>0</v>
      </c>
      <c r="S9" s="79">
        <f t="shared" si="0"/>
        <v>0</v>
      </c>
      <c r="T9" s="80">
        <f t="shared" ref="T9:T23" si="2">ROUND((T8+J9-S9),2)</f>
        <v>0</v>
      </c>
      <c r="U9" s="80">
        <f t="shared" ref="U9:U23" si="3">ROUND((U8+M9+N9+O9+P9-H9),2)</f>
        <v>0</v>
      </c>
      <c r="V9" s="68"/>
    </row>
    <row r="10" spans="1:25">
      <c r="A10" s="69"/>
      <c r="B10" s="70"/>
      <c r="C10" s="71"/>
      <c r="D10" s="72">
        <v>0</v>
      </c>
      <c r="E10" s="73">
        <v>0</v>
      </c>
      <c r="F10" s="74">
        <v>0</v>
      </c>
      <c r="G10" s="74">
        <v>0</v>
      </c>
      <c r="H10" s="74">
        <v>0</v>
      </c>
      <c r="I10" s="74">
        <v>0</v>
      </c>
      <c r="J10" s="75">
        <f t="shared" si="1"/>
        <v>0</v>
      </c>
      <c r="K10" s="76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8">
        <v>0</v>
      </c>
      <c r="S10" s="79">
        <f t="shared" si="0"/>
        <v>0</v>
      </c>
      <c r="T10" s="80">
        <f t="shared" si="2"/>
        <v>0</v>
      </c>
      <c r="U10" s="80">
        <f t="shared" si="3"/>
        <v>0</v>
      </c>
      <c r="V10" s="68"/>
    </row>
    <row r="11" spans="1:25">
      <c r="A11" s="69"/>
      <c r="B11" s="70"/>
      <c r="C11" s="71"/>
      <c r="D11" s="72">
        <v>0</v>
      </c>
      <c r="E11" s="73">
        <v>0</v>
      </c>
      <c r="F11" s="74">
        <v>0</v>
      </c>
      <c r="G11" s="74">
        <v>0</v>
      </c>
      <c r="H11" s="74">
        <v>0</v>
      </c>
      <c r="I11" s="74">
        <v>0</v>
      </c>
      <c r="J11" s="75">
        <f t="shared" si="1"/>
        <v>0</v>
      </c>
      <c r="K11" s="76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8">
        <v>0</v>
      </c>
      <c r="S11" s="79">
        <f t="shared" si="0"/>
        <v>0</v>
      </c>
      <c r="T11" s="80">
        <f t="shared" si="2"/>
        <v>0</v>
      </c>
      <c r="U11" s="80">
        <f t="shared" si="3"/>
        <v>0</v>
      </c>
      <c r="V11" s="68"/>
    </row>
    <row r="12" spans="1:25">
      <c r="A12" s="69"/>
      <c r="B12" s="70"/>
      <c r="C12" s="71"/>
      <c r="D12" s="72">
        <v>0</v>
      </c>
      <c r="E12" s="73">
        <v>0</v>
      </c>
      <c r="F12" s="74">
        <v>0</v>
      </c>
      <c r="G12" s="74">
        <v>0</v>
      </c>
      <c r="H12" s="74">
        <v>0</v>
      </c>
      <c r="I12" s="74">
        <v>0</v>
      </c>
      <c r="J12" s="75">
        <f t="shared" si="1"/>
        <v>0</v>
      </c>
      <c r="K12" s="76">
        <v>0</v>
      </c>
      <c r="L12" s="77">
        <v>0</v>
      </c>
      <c r="M12" s="77">
        <v>0</v>
      </c>
      <c r="N12" s="77">
        <v>0</v>
      </c>
      <c r="O12" s="77">
        <v>0</v>
      </c>
      <c r="P12" s="77">
        <v>0</v>
      </c>
      <c r="Q12" s="77">
        <v>0</v>
      </c>
      <c r="R12" s="78">
        <v>0</v>
      </c>
      <c r="S12" s="79">
        <f t="shared" si="0"/>
        <v>0</v>
      </c>
      <c r="T12" s="80">
        <f t="shared" si="2"/>
        <v>0</v>
      </c>
      <c r="U12" s="80">
        <f t="shared" si="3"/>
        <v>0</v>
      </c>
      <c r="V12" s="68"/>
    </row>
    <row r="13" spans="1:25">
      <c r="A13" s="69"/>
      <c r="B13" s="70"/>
      <c r="C13" s="71"/>
      <c r="D13" s="72">
        <v>0</v>
      </c>
      <c r="E13" s="73">
        <v>0</v>
      </c>
      <c r="F13" s="74">
        <v>0</v>
      </c>
      <c r="G13" s="74">
        <v>0</v>
      </c>
      <c r="H13" s="74">
        <v>0</v>
      </c>
      <c r="I13" s="74">
        <v>0</v>
      </c>
      <c r="J13" s="75">
        <f t="shared" si="1"/>
        <v>0</v>
      </c>
      <c r="K13" s="76">
        <v>0</v>
      </c>
      <c r="L13" s="77">
        <v>0</v>
      </c>
      <c r="M13" s="77">
        <v>0</v>
      </c>
      <c r="N13" s="77">
        <v>0</v>
      </c>
      <c r="O13" s="77">
        <v>0</v>
      </c>
      <c r="P13" s="77">
        <v>0</v>
      </c>
      <c r="Q13" s="77">
        <v>0</v>
      </c>
      <c r="R13" s="78">
        <v>0</v>
      </c>
      <c r="S13" s="79">
        <f t="shared" si="0"/>
        <v>0</v>
      </c>
      <c r="T13" s="80">
        <f t="shared" si="2"/>
        <v>0</v>
      </c>
      <c r="U13" s="80">
        <f t="shared" si="3"/>
        <v>0</v>
      </c>
      <c r="V13" s="68"/>
    </row>
    <row r="14" spans="1:25">
      <c r="A14" s="69"/>
      <c r="B14" s="70"/>
      <c r="C14" s="71"/>
      <c r="D14" s="72">
        <v>0</v>
      </c>
      <c r="E14" s="73">
        <v>0</v>
      </c>
      <c r="F14" s="74">
        <v>0</v>
      </c>
      <c r="G14" s="74">
        <v>0</v>
      </c>
      <c r="H14" s="74">
        <v>0</v>
      </c>
      <c r="I14" s="74">
        <v>0</v>
      </c>
      <c r="J14" s="75">
        <f t="shared" si="1"/>
        <v>0</v>
      </c>
      <c r="K14" s="76">
        <v>0</v>
      </c>
      <c r="L14" s="77">
        <v>0</v>
      </c>
      <c r="M14" s="77">
        <v>0</v>
      </c>
      <c r="N14" s="77">
        <v>0</v>
      </c>
      <c r="O14" s="77">
        <v>0</v>
      </c>
      <c r="P14" s="77">
        <v>0</v>
      </c>
      <c r="Q14" s="77">
        <v>0</v>
      </c>
      <c r="R14" s="78">
        <v>0</v>
      </c>
      <c r="S14" s="79">
        <f t="shared" si="0"/>
        <v>0</v>
      </c>
      <c r="T14" s="80">
        <f t="shared" si="2"/>
        <v>0</v>
      </c>
      <c r="U14" s="80">
        <f t="shared" si="3"/>
        <v>0</v>
      </c>
      <c r="V14" s="68"/>
    </row>
    <row r="15" spans="1:25">
      <c r="A15" s="69"/>
      <c r="B15" s="70"/>
      <c r="C15" s="71"/>
      <c r="D15" s="72">
        <v>0</v>
      </c>
      <c r="E15" s="73">
        <v>0</v>
      </c>
      <c r="F15" s="74">
        <v>0</v>
      </c>
      <c r="G15" s="74">
        <v>0</v>
      </c>
      <c r="H15" s="74">
        <v>0</v>
      </c>
      <c r="I15" s="74">
        <v>0</v>
      </c>
      <c r="J15" s="75">
        <f t="shared" si="1"/>
        <v>0</v>
      </c>
      <c r="K15" s="76">
        <v>0</v>
      </c>
      <c r="L15" s="77">
        <v>0</v>
      </c>
      <c r="M15" s="77">
        <v>0</v>
      </c>
      <c r="N15" s="77">
        <v>0</v>
      </c>
      <c r="O15" s="77">
        <v>0</v>
      </c>
      <c r="P15" s="77">
        <v>0</v>
      </c>
      <c r="Q15" s="77">
        <v>0</v>
      </c>
      <c r="R15" s="78">
        <v>0</v>
      </c>
      <c r="S15" s="79">
        <f t="shared" si="0"/>
        <v>0</v>
      </c>
      <c r="T15" s="80">
        <f t="shared" si="2"/>
        <v>0</v>
      </c>
      <c r="U15" s="80">
        <f t="shared" si="3"/>
        <v>0</v>
      </c>
      <c r="V15" s="68"/>
    </row>
    <row r="16" spans="1:25">
      <c r="A16" s="69"/>
      <c r="B16" s="70"/>
      <c r="C16" s="71"/>
      <c r="D16" s="72">
        <v>0</v>
      </c>
      <c r="E16" s="73">
        <v>0</v>
      </c>
      <c r="F16" s="74">
        <v>0</v>
      </c>
      <c r="G16" s="74">
        <v>0</v>
      </c>
      <c r="H16" s="74">
        <v>0</v>
      </c>
      <c r="I16" s="74">
        <v>0</v>
      </c>
      <c r="J16" s="75">
        <f t="shared" si="1"/>
        <v>0</v>
      </c>
      <c r="K16" s="76">
        <v>0</v>
      </c>
      <c r="L16" s="77">
        <v>0</v>
      </c>
      <c r="M16" s="77">
        <v>0</v>
      </c>
      <c r="N16" s="77">
        <v>0</v>
      </c>
      <c r="O16" s="77">
        <v>0</v>
      </c>
      <c r="P16" s="77">
        <v>0</v>
      </c>
      <c r="Q16" s="77">
        <v>0</v>
      </c>
      <c r="R16" s="78">
        <v>0</v>
      </c>
      <c r="S16" s="79">
        <f t="shared" si="0"/>
        <v>0</v>
      </c>
      <c r="T16" s="80">
        <f t="shared" si="2"/>
        <v>0</v>
      </c>
      <c r="U16" s="80">
        <f t="shared" si="3"/>
        <v>0</v>
      </c>
      <c r="V16" s="68"/>
    </row>
    <row r="17" spans="1:22">
      <c r="A17" s="69"/>
      <c r="B17" s="70"/>
      <c r="C17" s="71"/>
      <c r="D17" s="72">
        <v>0</v>
      </c>
      <c r="E17" s="73">
        <v>0</v>
      </c>
      <c r="F17" s="74">
        <v>0</v>
      </c>
      <c r="G17" s="74">
        <v>0</v>
      </c>
      <c r="H17" s="74">
        <v>0</v>
      </c>
      <c r="I17" s="74">
        <v>0</v>
      </c>
      <c r="J17" s="75">
        <f t="shared" si="1"/>
        <v>0</v>
      </c>
      <c r="K17" s="76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8">
        <v>0</v>
      </c>
      <c r="S17" s="79">
        <f t="shared" si="0"/>
        <v>0</v>
      </c>
      <c r="T17" s="80">
        <f t="shared" si="2"/>
        <v>0</v>
      </c>
      <c r="U17" s="80">
        <f t="shared" si="3"/>
        <v>0</v>
      </c>
      <c r="V17" s="68"/>
    </row>
    <row r="18" spans="1:22">
      <c r="A18" s="69"/>
      <c r="B18" s="70"/>
      <c r="C18" s="71"/>
      <c r="D18" s="72">
        <v>0</v>
      </c>
      <c r="E18" s="73">
        <v>0</v>
      </c>
      <c r="F18" s="74">
        <v>0</v>
      </c>
      <c r="G18" s="74">
        <v>0</v>
      </c>
      <c r="H18" s="74">
        <v>0</v>
      </c>
      <c r="I18" s="74">
        <v>0</v>
      </c>
      <c r="J18" s="75">
        <f t="shared" si="1"/>
        <v>0</v>
      </c>
      <c r="K18" s="76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8">
        <v>0</v>
      </c>
      <c r="S18" s="79">
        <f t="shared" si="0"/>
        <v>0</v>
      </c>
      <c r="T18" s="80">
        <f t="shared" si="2"/>
        <v>0</v>
      </c>
      <c r="U18" s="80">
        <f t="shared" si="3"/>
        <v>0</v>
      </c>
      <c r="V18" s="68"/>
    </row>
    <row r="19" spans="1:22">
      <c r="A19" s="69"/>
      <c r="B19" s="70"/>
      <c r="C19" s="71"/>
      <c r="D19" s="72">
        <v>0</v>
      </c>
      <c r="E19" s="73">
        <v>0</v>
      </c>
      <c r="F19" s="74">
        <v>0</v>
      </c>
      <c r="G19" s="74">
        <v>0</v>
      </c>
      <c r="H19" s="74">
        <v>0</v>
      </c>
      <c r="I19" s="74">
        <v>0</v>
      </c>
      <c r="J19" s="75">
        <f t="shared" si="1"/>
        <v>0</v>
      </c>
      <c r="K19" s="76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0</v>
      </c>
      <c r="R19" s="78">
        <v>0</v>
      </c>
      <c r="S19" s="79">
        <f t="shared" si="0"/>
        <v>0</v>
      </c>
      <c r="T19" s="80">
        <f t="shared" si="2"/>
        <v>0</v>
      </c>
      <c r="U19" s="80">
        <f t="shared" si="3"/>
        <v>0</v>
      </c>
      <c r="V19" s="68"/>
    </row>
    <row r="20" spans="1:22">
      <c r="A20" s="81"/>
      <c r="B20" s="70"/>
      <c r="C20" s="71"/>
      <c r="D20" s="72">
        <v>0</v>
      </c>
      <c r="E20" s="73">
        <v>0</v>
      </c>
      <c r="F20" s="74">
        <v>0</v>
      </c>
      <c r="G20" s="74">
        <v>0</v>
      </c>
      <c r="H20" s="74">
        <v>0</v>
      </c>
      <c r="I20" s="74">
        <v>0</v>
      </c>
      <c r="J20" s="75">
        <f t="shared" si="1"/>
        <v>0</v>
      </c>
      <c r="K20" s="76">
        <v>0</v>
      </c>
      <c r="L20" s="77">
        <v>0</v>
      </c>
      <c r="M20" s="77">
        <v>0</v>
      </c>
      <c r="N20" s="77">
        <v>0</v>
      </c>
      <c r="O20" s="77">
        <v>0</v>
      </c>
      <c r="P20" s="77">
        <v>0</v>
      </c>
      <c r="Q20" s="77">
        <v>0</v>
      </c>
      <c r="R20" s="78">
        <v>0</v>
      </c>
      <c r="S20" s="79">
        <f t="shared" si="0"/>
        <v>0</v>
      </c>
      <c r="T20" s="80">
        <f t="shared" si="2"/>
        <v>0</v>
      </c>
      <c r="U20" s="80">
        <f t="shared" si="3"/>
        <v>0</v>
      </c>
      <c r="V20" s="82"/>
    </row>
    <row r="21" spans="1:22">
      <c r="A21" s="81"/>
      <c r="B21" s="70"/>
      <c r="C21" s="71"/>
      <c r="D21" s="72">
        <v>0</v>
      </c>
      <c r="E21" s="73">
        <v>0</v>
      </c>
      <c r="F21" s="74">
        <v>0</v>
      </c>
      <c r="G21" s="74">
        <v>0</v>
      </c>
      <c r="H21" s="74">
        <v>0</v>
      </c>
      <c r="I21" s="74">
        <v>0</v>
      </c>
      <c r="J21" s="75">
        <f t="shared" si="1"/>
        <v>0</v>
      </c>
      <c r="K21" s="76">
        <v>0</v>
      </c>
      <c r="L21" s="77">
        <v>0</v>
      </c>
      <c r="M21" s="77">
        <v>0</v>
      </c>
      <c r="N21" s="77">
        <v>0</v>
      </c>
      <c r="O21" s="77">
        <v>0</v>
      </c>
      <c r="P21" s="77">
        <v>0</v>
      </c>
      <c r="Q21" s="77">
        <v>0</v>
      </c>
      <c r="R21" s="78">
        <v>0</v>
      </c>
      <c r="S21" s="79">
        <f t="shared" si="0"/>
        <v>0</v>
      </c>
      <c r="T21" s="80">
        <f t="shared" si="2"/>
        <v>0</v>
      </c>
      <c r="U21" s="80">
        <f t="shared" si="3"/>
        <v>0</v>
      </c>
      <c r="V21" s="82"/>
    </row>
    <row r="22" spans="1:22">
      <c r="A22" s="81"/>
      <c r="B22" s="70"/>
      <c r="C22" s="71"/>
      <c r="D22" s="72">
        <v>0</v>
      </c>
      <c r="E22" s="73">
        <v>0</v>
      </c>
      <c r="F22" s="74">
        <v>0</v>
      </c>
      <c r="G22" s="74">
        <v>0</v>
      </c>
      <c r="H22" s="74">
        <v>0</v>
      </c>
      <c r="I22" s="74">
        <v>0</v>
      </c>
      <c r="J22" s="75">
        <f t="shared" si="1"/>
        <v>0</v>
      </c>
      <c r="K22" s="76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8">
        <v>0</v>
      </c>
      <c r="S22" s="79">
        <f t="shared" si="0"/>
        <v>0</v>
      </c>
      <c r="T22" s="80">
        <f t="shared" si="2"/>
        <v>0</v>
      </c>
      <c r="U22" s="80">
        <f t="shared" si="3"/>
        <v>0</v>
      </c>
      <c r="V22" s="82"/>
    </row>
    <row r="23" spans="1:22">
      <c r="A23" s="81"/>
      <c r="B23" s="70"/>
      <c r="C23" s="71"/>
      <c r="D23" s="72">
        <v>0</v>
      </c>
      <c r="E23" s="73">
        <v>0</v>
      </c>
      <c r="F23" s="74">
        <v>0</v>
      </c>
      <c r="G23" s="74">
        <v>0</v>
      </c>
      <c r="H23" s="74">
        <v>0</v>
      </c>
      <c r="I23" s="74">
        <v>0</v>
      </c>
      <c r="J23" s="75">
        <f t="shared" si="1"/>
        <v>0</v>
      </c>
      <c r="K23" s="76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8">
        <v>0</v>
      </c>
      <c r="S23" s="79">
        <f t="shared" si="0"/>
        <v>0</v>
      </c>
      <c r="T23" s="80">
        <f t="shared" si="2"/>
        <v>0</v>
      </c>
      <c r="U23" s="80">
        <f t="shared" si="3"/>
        <v>0</v>
      </c>
      <c r="V23" s="82"/>
    </row>
    <row r="24" spans="1:22">
      <c r="A24" s="81"/>
      <c r="B24" s="70"/>
      <c r="C24" s="71"/>
      <c r="D24" s="72">
        <v>0</v>
      </c>
      <c r="E24" s="73">
        <v>0</v>
      </c>
      <c r="F24" s="74">
        <v>0</v>
      </c>
      <c r="G24" s="74">
        <v>0</v>
      </c>
      <c r="H24" s="74">
        <v>0</v>
      </c>
      <c r="I24" s="74">
        <v>0</v>
      </c>
      <c r="J24" s="75">
        <f t="shared" ref="J24:J29" si="4">SUM(D24:I24)</f>
        <v>0</v>
      </c>
      <c r="K24" s="76">
        <v>0</v>
      </c>
      <c r="L24" s="77">
        <v>0</v>
      </c>
      <c r="M24" s="77">
        <v>0</v>
      </c>
      <c r="N24" s="77">
        <v>0</v>
      </c>
      <c r="O24" s="77">
        <v>0</v>
      </c>
      <c r="P24" s="77">
        <v>0</v>
      </c>
      <c r="Q24" s="77">
        <v>0</v>
      </c>
      <c r="R24" s="78">
        <v>0</v>
      </c>
      <c r="S24" s="79">
        <f t="shared" ref="S24:S29" si="5">SUM(K24:R24)</f>
        <v>0</v>
      </c>
      <c r="T24" s="80">
        <f t="shared" ref="T24:T29" si="6">ROUND((T23+J24-S24),2)</f>
        <v>0</v>
      </c>
      <c r="U24" s="80">
        <f t="shared" ref="U24:U29" si="7">ROUND((U23+M24+N24+O24+P24-H24),2)</f>
        <v>0</v>
      </c>
      <c r="V24" s="82"/>
    </row>
    <row r="25" spans="1:22">
      <c r="A25" s="81"/>
      <c r="B25" s="70"/>
      <c r="C25" s="71"/>
      <c r="D25" s="72">
        <v>0</v>
      </c>
      <c r="E25" s="73">
        <v>0</v>
      </c>
      <c r="F25" s="74">
        <v>0</v>
      </c>
      <c r="G25" s="74">
        <v>0</v>
      </c>
      <c r="H25" s="74">
        <v>0</v>
      </c>
      <c r="I25" s="74">
        <v>0</v>
      </c>
      <c r="J25" s="75">
        <f t="shared" si="4"/>
        <v>0</v>
      </c>
      <c r="K25" s="76">
        <v>0</v>
      </c>
      <c r="L25" s="77">
        <v>0</v>
      </c>
      <c r="M25" s="77">
        <v>0</v>
      </c>
      <c r="N25" s="77">
        <v>0</v>
      </c>
      <c r="O25" s="77">
        <v>0</v>
      </c>
      <c r="P25" s="77">
        <v>0</v>
      </c>
      <c r="Q25" s="77">
        <v>0</v>
      </c>
      <c r="R25" s="78">
        <v>0</v>
      </c>
      <c r="S25" s="79">
        <f t="shared" si="5"/>
        <v>0</v>
      </c>
      <c r="T25" s="80">
        <f t="shared" si="6"/>
        <v>0</v>
      </c>
      <c r="U25" s="80">
        <f t="shared" si="7"/>
        <v>0</v>
      </c>
      <c r="V25" s="82"/>
    </row>
    <row r="26" spans="1:22">
      <c r="A26" s="81"/>
      <c r="B26" s="70"/>
      <c r="C26" s="71"/>
      <c r="D26" s="72">
        <v>0</v>
      </c>
      <c r="E26" s="73">
        <v>0</v>
      </c>
      <c r="F26" s="74">
        <v>0</v>
      </c>
      <c r="G26" s="74">
        <v>0</v>
      </c>
      <c r="H26" s="74">
        <v>0</v>
      </c>
      <c r="I26" s="74">
        <v>0</v>
      </c>
      <c r="J26" s="75">
        <f t="shared" si="4"/>
        <v>0</v>
      </c>
      <c r="K26" s="76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8">
        <v>0</v>
      </c>
      <c r="S26" s="79">
        <f t="shared" si="5"/>
        <v>0</v>
      </c>
      <c r="T26" s="80">
        <f t="shared" si="6"/>
        <v>0</v>
      </c>
      <c r="U26" s="80">
        <f t="shared" si="7"/>
        <v>0</v>
      </c>
      <c r="V26" s="82"/>
    </row>
    <row r="27" spans="1:22">
      <c r="A27" s="81"/>
      <c r="B27" s="70"/>
      <c r="C27" s="71"/>
      <c r="D27" s="72">
        <v>0</v>
      </c>
      <c r="E27" s="73">
        <v>0</v>
      </c>
      <c r="F27" s="74">
        <v>0</v>
      </c>
      <c r="G27" s="74">
        <v>0</v>
      </c>
      <c r="H27" s="74">
        <v>0</v>
      </c>
      <c r="I27" s="74">
        <v>0</v>
      </c>
      <c r="J27" s="75">
        <f t="shared" si="4"/>
        <v>0</v>
      </c>
      <c r="K27" s="76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8">
        <v>0</v>
      </c>
      <c r="S27" s="79">
        <f t="shared" si="5"/>
        <v>0</v>
      </c>
      <c r="T27" s="80">
        <f t="shared" si="6"/>
        <v>0</v>
      </c>
      <c r="U27" s="80">
        <f t="shared" si="7"/>
        <v>0</v>
      </c>
      <c r="V27" s="82"/>
    </row>
    <row r="28" spans="1:22">
      <c r="A28" s="81"/>
      <c r="B28" s="70"/>
      <c r="C28" s="71"/>
      <c r="D28" s="72">
        <v>0</v>
      </c>
      <c r="E28" s="73">
        <v>0</v>
      </c>
      <c r="F28" s="74">
        <v>0</v>
      </c>
      <c r="G28" s="74">
        <v>0</v>
      </c>
      <c r="H28" s="74">
        <v>0</v>
      </c>
      <c r="I28" s="74">
        <v>0</v>
      </c>
      <c r="J28" s="75">
        <f t="shared" si="4"/>
        <v>0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8">
        <v>0</v>
      </c>
      <c r="S28" s="79">
        <f t="shared" si="5"/>
        <v>0</v>
      </c>
      <c r="T28" s="80">
        <f t="shared" si="6"/>
        <v>0</v>
      </c>
      <c r="U28" s="80">
        <f t="shared" si="7"/>
        <v>0</v>
      </c>
      <c r="V28" s="82"/>
    </row>
    <row r="29" spans="1:22">
      <c r="A29" s="81"/>
      <c r="B29" s="70"/>
      <c r="C29" s="71"/>
      <c r="D29" s="72">
        <v>0</v>
      </c>
      <c r="E29" s="73">
        <v>0</v>
      </c>
      <c r="F29" s="74">
        <v>0</v>
      </c>
      <c r="G29" s="74">
        <v>0</v>
      </c>
      <c r="H29" s="74">
        <v>0</v>
      </c>
      <c r="I29" s="74">
        <v>0</v>
      </c>
      <c r="J29" s="75">
        <f t="shared" si="4"/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8">
        <v>0</v>
      </c>
      <c r="S29" s="79">
        <f t="shared" si="5"/>
        <v>0</v>
      </c>
      <c r="T29" s="80">
        <f t="shared" si="6"/>
        <v>0</v>
      </c>
      <c r="U29" s="80">
        <f t="shared" si="7"/>
        <v>0</v>
      </c>
      <c r="V29" s="82"/>
    </row>
    <row r="30" spans="1:22">
      <c r="A30" s="81"/>
      <c r="B30" s="70"/>
      <c r="C30" s="71"/>
      <c r="D30" s="72">
        <v>0</v>
      </c>
      <c r="E30" s="73">
        <v>0</v>
      </c>
      <c r="F30" s="74">
        <v>0</v>
      </c>
      <c r="G30" s="74">
        <v>0</v>
      </c>
      <c r="H30" s="74">
        <v>0</v>
      </c>
      <c r="I30" s="74">
        <v>0</v>
      </c>
      <c r="J30" s="75">
        <f t="shared" ref="J30:J35" si="8">SUM(D30:I30)</f>
        <v>0</v>
      </c>
      <c r="K30" s="76">
        <v>0</v>
      </c>
      <c r="L30" s="77">
        <v>0</v>
      </c>
      <c r="M30" s="77">
        <v>0</v>
      </c>
      <c r="N30" s="77">
        <v>0</v>
      </c>
      <c r="O30" s="77">
        <v>0</v>
      </c>
      <c r="P30" s="77">
        <v>0</v>
      </c>
      <c r="Q30" s="77">
        <v>0</v>
      </c>
      <c r="R30" s="78">
        <v>0</v>
      </c>
      <c r="S30" s="79">
        <f t="shared" ref="S30:S35" si="9">SUM(K30:R30)</f>
        <v>0</v>
      </c>
      <c r="T30" s="80">
        <f t="shared" ref="T30:T35" si="10">ROUND((T29+J30-S30),2)</f>
        <v>0</v>
      </c>
      <c r="U30" s="80">
        <f t="shared" ref="U30:U35" si="11">ROUND((U29+M30+N30+O30+P30-H30),2)</f>
        <v>0</v>
      </c>
      <c r="V30" s="82"/>
    </row>
    <row r="31" spans="1:22">
      <c r="A31" s="81"/>
      <c r="B31" s="70"/>
      <c r="C31" s="71"/>
      <c r="D31" s="72">
        <v>0</v>
      </c>
      <c r="E31" s="73">
        <v>0</v>
      </c>
      <c r="F31" s="74">
        <v>0</v>
      </c>
      <c r="G31" s="74">
        <v>0</v>
      </c>
      <c r="H31" s="74">
        <v>0</v>
      </c>
      <c r="I31" s="74">
        <v>0</v>
      </c>
      <c r="J31" s="75">
        <f t="shared" si="8"/>
        <v>0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8">
        <v>0</v>
      </c>
      <c r="S31" s="79">
        <f t="shared" si="9"/>
        <v>0</v>
      </c>
      <c r="T31" s="80">
        <f t="shared" si="10"/>
        <v>0</v>
      </c>
      <c r="U31" s="80">
        <f t="shared" si="11"/>
        <v>0</v>
      </c>
      <c r="V31" s="82"/>
    </row>
    <row r="32" spans="1:22">
      <c r="A32" s="81"/>
      <c r="B32" s="70"/>
      <c r="C32" s="71"/>
      <c r="D32" s="72">
        <v>0</v>
      </c>
      <c r="E32" s="73">
        <v>0</v>
      </c>
      <c r="F32" s="74">
        <v>0</v>
      </c>
      <c r="G32" s="74">
        <v>0</v>
      </c>
      <c r="H32" s="74">
        <v>0</v>
      </c>
      <c r="I32" s="74">
        <v>0</v>
      </c>
      <c r="J32" s="75">
        <f t="shared" si="8"/>
        <v>0</v>
      </c>
      <c r="K32" s="76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0</v>
      </c>
      <c r="R32" s="78">
        <v>0</v>
      </c>
      <c r="S32" s="79">
        <f t="shared" si="9"/>
        <v>0</v>
      </c>
      <c r="T32" s="80">
        <f t="shared" si="10"/>
        <v>0</v>
      </c>
      <c r="U32" s="80">
        <f t="shared" si="11"/>
        <v>0</v>
      </c>
      <c r="V32" s="82"/>
    </row>
    <row r="33" spans="1:23">
      <c r="A33" s="81"/>
      <c r="B33" s="70"/>
      <c r="C33" s="71"/>
      <c r="D33" s="72">
        <v>0</v>
      </c>
      <c r="E33" s="73">
        <v>0</v>
      </c>
      <c r="F33" s="74">
        <v>0</v>
      </c>
      <c r="G33" s="74">
        <v>0</v>
      </c>
      <c r="H33" s="74">
        <v>0</v>
      </c>
      <c r="I33" s="74">
        <v>0</v>
      </c>
      <c r="J33" s="75">
        <f t="shared" si="8"/>
        <v>0</v>
      </c>
      <c r="K33" s="76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8">
        <v>0</v>
      </c>
      <c r="S33" s="79">
        <f t="shared" si="9"/>
        <v>0</v>
      </c>
      <c r="T33" s="80">
        <f t="shared" si="10"/>
        <v>0</v>
      </c>
      <c r="U33" s="80">
        <f t="shared" si="11"/>
        <v>0</v>
      </c>
      <c r="V33" s="82"/>
    </row>
    <row r="34" spans="1:23">
      <c r="A34" s="81"/>
      <c r="B34" s="70"/>
      <c r="C34" s="71"/>
      <c r="D34" s="72">
        <v>0</v>
      </c>
      <c r="E34" s="73">
        <v>0</v>
      </c>
      <c r="F34" s="74">
        <v>0</v>
      </c>
      <c r="G34" s="74">
        <v>0</v>
      </c>
      <c r="H34" s="74">
        <v>0</v>
      </c>
      <c r="I34" s="74">
        <v>0</v>
      </c>
      <c r="J34" s="75">
        <f t="shared" si="8"/>
        <v>0</v>
      </c>
      <c r="K34" s="76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8">
        <v>0</v>
      </c>
      <c r="S34" s="79">
        <f t="shared" si="9"/>
        <v>0</v>
      </c>
      <c r="T34" s="80">
        <f t="shared" si="10"/>
        <v>0</v>
      </c>
      <c r="U34" s="80">
        <f t="shared" si="11"/>
        <v>0</v>
      </c>
      <c r="V34" s="82"/>
    </row>
    <row r="35" spans="1:23">
      <c r="A35" s="81"/>
      <c r="B35" s="70"/>
      <c r="C35" s="71"/>
      <c r="D35" s="72">
        <v>0</v>
      </c>
      <c r="E35" s="73">
        <v>0</v>
      </c>
      <c r="F35" s="74">
        <v>0</v>
      </c>
      <c r="G35" s="74">
        <v>0</v>
      </c>
      <c r="H35" s="74">
        <v>0</v>
      </c>
      <c r="I35" s="74">
        <v>0</v>
      </c>
      <c r="J35" s="75">
        <f t="shared" si="8"/>
        <v>0</v>
      </c>
      <c r="K35" s="76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8">
        <v>0</v>
      </c>
      <c r="S35" s="79">
        <f t="shared" si="9"/>
        <v>0</v>
      </c>
      <c r="T35" s="80">
        <f t="shared" si="10"/>
        <v>0</v>
      </c>
      <c r="U35" s="80">
        <f t="shared" si="11"/>
        <v>0</v>
      </c>
      <c r="V35" s="82"/>
    </row>
    <row r="36" spans="1:23" s="97" customFormat="1" ht="34.5" customHeight="1" thickBot="1">
      <c r="A36" s="83" t="s">
        <v>5</v>
      </c>
      <c r="B36" s="84"/>
      <c r="C36" s="85"/>
      <c r="D36" s="86">
        <f t="shared" ref="D36:S36" si="12">SUM(D7:D35)</f>
        <v>0</v>
      </c>
      <c r="E36" s="87">
        <f t="shared" si="12"/>
        <v>0</v>
      </c>
      <c r="F36" s="88">
        <f t="shared" si="12"/>
        <v>0</v>
      </c>
      <c r="G36" s="88">
        <f t="shared" si="12"/>
        <v>0</v>
      </c>
      <c r="H36" s="88">
        <f t="shared" si="12"/>
        <v>0</v>
      </c>
      <c r="I36" s="88">
        <f t="shared" si="12"/>
        <v>0</v>
      </c>
      <c r="J36" s="89">
        <f t="shared" si="12"/>
        <v>0</v>
      </c>
      <c r="K36" s="90">
        <f t="shared" si="12"/>
        <v>0</v>
      </c>
      <c r="L36" s="91">
        <f t="shared" si="12"/>
        <v>0</v>
      </c>
      <c r="M36" s="91">
        <f t="shared" si="12"/>
        <v>0</v>
      </c>
      <c r="N36" s="91">
        <f t="shared" si="12"/>
        <v>0</v>
      </c>
      <c r="O36" s="91">
        <f t="shared" si="12"/>
        <v>0</v>
      </c>
      <c r="P36" s="91">
        <f t="shared" si="12"/>
        <v>0</v>
      </c>
      <c r="Q36" s="91">
        <f t="shared" si="12"/>
        <v>0</v>
      </c>
      <c r="R36" s="92">
        <f t="shared" si="12"/>
        <v>0</v>
      </c>
      <c r="S36" s="93">
        <f t="shared" si="12"/>
        <v>0</v>
      </c>
      <c r="T36" s="94">
        <f>T35</f>
        <v>0</v>
      </c>
      <c r="U36" s="94">
        <f>U35</f>
        <v>0</v>
      </c>
      <c r="V36" s="95"/>
      <c r="W36" s="96"/>
    </row>
    <row r="38" spans="1:23" s="10" customFormat="1">
      <c r="A38" s="197"/>
      <c r="B38" s="198"/>
      <c r="C38" s="199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W38" s="200"/>
    </row>
    <row r="39" spans="1:23" s="10" customFormat="1">
      <c r="A39" s="201"/>
      <c r="B39" s="198" t="s">
        <v>218</v>
      </c>
      <c r="C39" s="198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W39" s="200"/>
    </row>
    <row r="40" spans="1:23" s="10" customFormat="1">
      <c r="A40" s="202"/>
      <c r="B40" s="203" t="s">
        <v>220</v>
      </c>
      <c r="C40" s="203"/>
      <c r="K40" s="11"/>
    </row>
    <row r="41" spans="1:23" s="192" customFormat="1">
      <c r="A41" s="194"/>
      <c r="B41" s="195"/>
      <c r="C41" s="195"/>
    </row>
    <row r="42" spans="1:23" s="192" customFormat="1">
      <c r="A42" s="194" t="s">
        <v>48</v>
      </c>
      <c r="B42" s="195" t="s">
        <v>6</v>
      </c>
      <c r="C42" s="195" t="s">
        <v>50</v>
      </c>
    </row>
    <row r="43" spans="1:23" s="192" customFormat="1">
      <c r="A43" s="194"/>
      <c r="B43" s="195"/>
      <c r="C43" s="195" t="s">
        <v>49</v>
      </c>
    </row>
    <row r="44" spans="1:23" s="192" customFormat="1">
      <c r="A44" s="194" t="s">
        <v>51</v>
      </c>
      <c r="B44" s="195" t="s">
        <v>10</v>
      </c>
      <c r="C44" s="195" t="s">
        <v>84</v>
      </c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W44" s="196"/>
    </row>
    <row r="45" spans="1:23" s="192" customFormat="1">
      <c r="A45" s="194"/>
      <c r="B45" s="195"/>
      <c r="C45" s="195"/>
      <c r="D45" s="193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W45" s="196"/>
    </row>
    <row r="46" spans="1:23" s="10" customFormat="1">
      <c r="A46" s="201"/>
      <c r="B46" s="198"/>
      <c r="C46" s="198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W46" s="200"/>
    </row>
    <row r="47" spans="1:23" s="10" customFormat="1">
      <c r="A47" s="201"/>
      <c r="B47" s="198"/>
      <c r="C47" s="198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W47" s="200"/>
    </row>
    <row r="48" spans="1:23" s="10" customFormat="1">
      <c r="A48" s="201"/>
      <c r="B48" s="198"/>
      <c r="C48" s="198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W48" s="200"/>
    </row>
    <row r="49" spans="1:23" s="10" customFormat="1">
      <c r="A49" s="201"/>
      <c r="B49" s="198"/>
      <c r="C49" s="198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W49" s="200"/>
    </row>
    <row r="50" spans="1:23">
      <c r="A50" s="99"/>
      <c r="C50" s="50"/>
    </row>
    <row r="51" spans="1:23">
      <c r="A51" s="99"/>
      <c r="C51" s="50"/>
    </row>
    <row r="52" spans="1:23">
      <c r="A52" s="99"/>
      <c r="C52" s="50"/>
    </row>
    <row r="53" spans="1:23">
      <c r="A53" s="99"/>
      <c r="C53" s="50"/>
    </row>
    <row r="54" spans="1:23">
      <c r="A54" s="99"/>
      <c r="C54" s="50"/>
    </row>
    <row r="55" spans="1:23">
      <c r="A55" s="99"/>
      <c r="C55" s="50"/>
    </row>
    <row r="56" spans="1:23">
      <c r="A56" s="99"/>
      <c r="C56" s="50"/>
    </row>
    <row r="57" spans="1:23">
      <c r="A57" s="99"/>
      <c r="C57" s="50"/>
    </row>
    <row r="58" spans="1:23">
      <c r="A58" s="99"/>
      <c r="C58" s="50"/>
    </row>
    <row r="59" spans="1:23">
      <c r="A59" s="99"/>
      <c r="C59" s="50"/>
    </row>
    <row r="60" spans="1:23">
      <c r="A60" s="99"/>
      <c r="C60" s="50"/>
    </row>
    <row r="61" spans="1:23">
      <c r="A61" s="99"/>
      <c r="C61" s="50"/>
    </row>
    <row r="62" spans="1:23">
      <c r="A62" s="99"/>
      <c r="C62" s="50"/>
    </row>
    <row r="63" spans="1:23">
      <c r="A63" s="99"/>
      <c r="C63" s="50"/>
    </row>
    <row r="64" spans="1:23">
      <c r="A64" s="99"/>
      <c r="C64" s="50"/>
    </row>
    <row r="65" spans="1:3">
      <c r="A65" s="99"/>
      <c r="C65" s="50"/>
    </row>
    <row r="66" spans="1:3">
      <c r="C66" s="50"/>
    </row>
    <row r="67" spans="1:3">
      <c r="C67" s="50"/>
    </row>
    <row r="68" spans="1:3">
      <c r="C68" s="50"/>
    </row>
    <row r="69" spans="1:3">
      <c r="C69" s="50"/>
    </row>
    <row r="70" spans="1:3">
      <c r="C70" s="50"/>
    </row>
    <row r="71" spans="1:3">
      <c r="C71" s="50"/>
    </row>
    <row r="72" spans="1:3">
      <c r="C72" s="50"/>
    </row>
    <row r="73" spans="1:3">
      <c r="C73" s="50"/>
    </row>
    <row r="74" spans="1:3">
      <c r="C74" s="50"/>
    </row>
    <row r="75" spans="1:3">
      <c r="C75" s="50"/>
    </row>
    <row r="76" spans="1:3">
      <c r="C76" s="50"/>
    </row>
    <row r="77" spans="1:3">
      <c r="C77" s="50"/>
    </row>
    <row r="78" spans="1:3">
      <c r="C78" s="50"/>
    </row>
    <row r="79" spans="1:3">
      <c r="C79" s="50"/>
    </row>
    <row r="80" spans="1:3">
      <c r="C80" s="50"/>
    </row>
    <row r="81" spans="3:3">
      <c r="C81" s="50"/>
    </row>
    <row r="82" spans="3:3">
      <c r="C82" s="50"/>
    </row>
    <row r="83" spans="3:3">
      <c r="C83" s="50"/>
    </row>
    <row r="84" spans="3:3">
      <c r="C84" s="50"/>
    </row>
    <row r="85" spans="3:3">
      <c r="C85" s="50"/>
    </row>
    <row r="86" spans="3:3">
      <c r="C86" s="50"/>
    </row>
    <row r="87" spans="3:3">
      <c r="C87" s="50"/>
    </row>
    <row r="88" spans="3:3">
      <c r="C88" s="50"/>
    </row>
    <row r="89" spans="3:3">
      <c r="C89" s="50"/>
    </row>
    <row r="90" spans="3:3">
      <c r="C90" s="50"/>
    </row>
    <row r="91" spans="3:3">
      <c r="C91" s="50"/>
    </row>
    <row r="92" spans="3:3">
      <c r="C92" s="50"/>
    </row>
    <row r="93" spans="3:3">
      <c r="C93" s="50"/>
    </row>
    <row r="94" spans="3:3">
      <c r="C94" s="50"/>
    </row>
    <row r="95" spans="3:3">
      <c r="C95" s="50"/>
    </row>
    <row r="96" spans="3:3">
      <c r="C96" s="50"/>
    </row>
    <row r="97" spans="3:3">
      <c r="C97" s="50"/>
    </row>
    <row r="98" spans="3:3">
      <c r="C98" s="50"/>
    </row>
    <row r="99" spans="3:3">
      <c r="C99" s="50"/>
    </row>
  </sheetData>
  <mergeCells count="11">
    <mergeCell ref="A1:V1"/>
    <mergeCell ref="A2:V2"/>
    <mergeCell ref="A3:V3"/>
    <mergeCell ref="A5:A6"/>
    <mergeCell ref="K5:S5"/>
    <mergeCell ref="T5:T6"/>
    <mergeCell ref="U5:U6"/>
    <mergeCell ref="V5:V6"/>
    <mergeCell ref="B5:B6"/>
    <mergeCell ref="C5:C6"/>
    <mergeCell ref="D5:J5"/>
  </mergeCells>
  <pageMargins left="3.937007874015748E-2" right="3.937007874015748E-2" top="0.74803149606299213" bottom="0.15748031496062992" header="0" footer="0"/>
  <pageSetup paperSize="9" scale="5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70AED-E6F2-4CB5-86AC-320D63939503}">
  <sheetPr>
    <tabColor indexed="43"/>
    <pageSetUpPr fitToPage="1"/>
  </sheetPr>
  <dimension ref="A1:M24"/>
  <sheetViews>
    <sheetView showGridLines="0" zoomScale="85" workbookViewId="0">
      <selection activeCell="D15" sqref="D15"/>
    </sheetView>
  </sheetViews>
  <sheetFormatPr defaultColWidth="9.109375" defaultRowHeight="23.4"/>
  <cols>
    <col min="1" max="1" width="7.6640625" style="213" customWidth="1"/>
    <col min="2" max="5" width="11.5546875" style="213" customWidth="1"/>
    <col min="6" max="6" width="33.109375" style="213" customWidth="1"/>
    <col min="7" max="8" width="14.109375" style="213" customWidth="1"/>
    <col min="9" max="10" width="8.5546875" style="213" customWidth="1"/>
    <col min="11" max="11" width="12.44140625" style="213" customWidth="1"/>
    <col min="12" max="13" width="13.33203125" style="213" customWidth="1"/>
    <col min="14" max="16384" width="9.109375" style="213"/>
  </cols>
  <sheetData>
    <row r="1" spans="1:13" s="205" customFormat="1" ht="24" thickBot="1">
      <c r="D1" s="312" t="s">
        <v>85</v>
      </c>
      <c r="E1" s="313"/>
      <c r="F1" s="313"/>
      <c r="G1" s="313"/>
      <c r="H1" s="313"/>
      <c r="I1" s="313"/>
      <c r="J1" s="314"/>
    </row>
    <row r="2" spans="1:13" s="205" customFormat="1" ht="24" thickBot="1">
      <c r="D2" s="206"/>
      <c r="E2" s="206"/>
      <c r="F2" s="207" t="s">
        <v>30</v>
      </c>
      <c r="G2" s="315"/>
      <c r="H2" s="316"/>
      <c r="J2" s="206"/>
    </row>
    <row r="3" spans="1:13" s="205" customFormat="1">
      <c r="F3" s="317" t="s">
        <v>86</v>
      </c>
      <c r="G3" s="317"/>
      <c r="H3" s="317"/>
    </row>
    <row r="4" spans="1:13" s="205" customFormat="1">
      <c r="F4" s="318" t="s">
        <v>87</v>
      </c>
      <c r="G4" s="318"/>
      <c r="H4" s="318"/>
    </row>
    <row r="6" spans="1:13" s="210" customFormat="1" ht="27.75" customHeight="1">
      <c r="A6" s="310" t="s">
        <v>38</v>
      </c>
      <c r="B6" s="209" t="s">
        <v>88</v>
      </c>
      <c r="C6" s="209" t="s">
        <v>89</v>
      </c>
      <c r="D6" s="310" t="s">
        <v>90</v>
      </c>
      <c r="E6" s="209" t="s">
        <v>91</v>
      </c>
      <c r="F6" s="310" t="s">
        <v>92</v>
      </c>
      <c r="G6" s="310" t="s">
        <v>93</v>
      </c>
      <c r="H6" s="209" t="s">
        <v>94</v>
      </c>
      <c r="I6" s="209" t="s">
        <v>95</v>
      </c>
      <c r="J6" s="209" t="s">
        <v>95</v>
      </c>
      <c r="K6" s="310" t="s">
        <v>96</v>
      </c>
      <c r="L6" s="310" t="s">
        <v>2</v>
      </c>
      <c r="M6" s="310" t="s">
        <v>97</v>
      </c>
    </row>
    <row r="7" spans="1:13" s="210" customFormat="1" ht="27.75" customHeight="1">
      <c r="A7" s="311"/>
      <c r="B7" s="211" t="s">
        <v>98</v>
      </c>
      <c r="C7" s="211" t="s">
        <v>99</v>
      </c>
      <c r="D7" s="311"/>
      <c r="E7" s="211" t="s">
        <v>81</v>
      </c>
      <c r="F7" s="311"/>
      <c r="G7" s="311"/>
      <c r="H7" s="211" t="s">
        <v>100</v>
      </c>
      <c r="I7" s="211" t="s">
        <v>101</v>
      </c>
      <c r="J7" s="211" t="s">
        <v>102</v>
      </c>
      <c r="K7" s="311"/>
      <c r="L7" s="311"/>
      <c r="M7" s="311"/>
    </row>
    <row r="8" spans="1:13">
      <c r="A8" s="212"/>
      <c r="B8" s="212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</row>
    <row r="9" spans="1:13">
      <c r="A9" s="214"/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4"/>
    </row>
    <row r="10" spans="1:13">
      <c r="A10" s="214"/>
      <c r="B10" s="214"/>
      <c r="C10" s="214"/>
      <c r="D10" s="214"/>
      <c r="E10" s="214"/>
      <c r="F10" s="214"/>
      <c r="G10" s="214"/>
      <c r="H10" s="214"/>
      <c r="I10" s="214"/>
      <c r="J10" s="214"/>
      <c r="K10" s="214"/>
      <c r="L10" s="214"/>
      <c r="M10" s="214"/>
    </row>
    <row r="11" spans="1:13">
      <c r="A11" s="214"/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4"/>
    </row>
    <row r="12" spans="1:13">
      <c r="A12" s="214"/>
      <c r="B12" s="214"/>
      <c r="C12" s="214"/>
      <c r="D12" s="214"/>
      <c r="E12" s="214"/>
      <c r="F12" s="214"/>
      <c r="G12" s="214"/>
      <c r="H12" s="214"/>
      <c r="I12" s="214"/>
      <c r="J12" s="214"/>
      <c r="K12" s="214"/>
      <c r="L12" s="214"/>
      <c r="M12" s="214"/>
    </row>
    <row r="13" spans="1:13">
      <c r="A13" s="214"/>
      <c r="B13" s="214"/>
      <c r="C13" s="214"/>
      <c r="D13" s="214"/>
      <c r="E13" s="214"/>
      <c r="F13" s="214"/>
      <c r="G13" s="214"/>
      <c r="H13" s="214"/>
      <c r="I13" s="214"/>
      <c r="J13" s="214"/>
      <c r="K13" s="214"/>
      <c r="L13" s="214"/>
      <c r="M13" s="214"/>
    </row>
    <row r="14" spans="1:13">
      <c r="A14" s="214"/>
      <c r="B14" s="214"/>
      <c r="C14" s="214"/>
      <c r="D14" s="214"/>
      <c r="E14" s="214"/>
      <c r="F14" s="214"/>
      <c r="G14" s="214"/>
      <c r="H14" s="214"/>
      <c r="I14" s="214"/>
      <c r="J14" s="214"/>
      <c r="K14" s="214"/>
      <c r="L14" s="214"/>
      <c r="M14" s="214"/>
    </row>
    <row r="15" spans="1:13">
      <c r="A15" s="214"/>
      <c r="B15" s="214"/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</row>
    <row r="16" spans="1:13">
      <c r="A16" s="214"/>
      <c r="B16" s="214"/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</row>
    <row r="17" spans="1:13">
      <c r="A17" s="214"/>
      <c r="B17" s="214"/>
      <c r="C17" s="214"/>
      <c r="D17" s="214"/>
      <c r="E17" s="214"/>
      <c r="F17" s="214"/>
      <c r="G17" s="214"/>
      <c r="H17" s="214"/>
      <c r="I17" s="214"/>
      <c r="J17" s="214"/>
      <c r="K17" s="214"/>
      <c r="L17" s="214"/>
      <c r="M17" s="214"/>
    </row>
    <row r="18" spans="1:13">
      <c r="A18" s="214"/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</row>
    <row r="19" spans="1:13">
      <c r="A19" s="214"/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14"/>
      <c r="M19" s="214"/>
    </row>
    <row r="20" spans="1:13">
      <c r="A20" s="214"/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</row>
    <row r="21" spans="1:13">
      <c r="A21" s="214"/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4"/>
      <c r="M21" s="214"/>
    </row>
    <row r="22" spans="1:13">
      <c r="A22" s="214"/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4"/>
      <c r="M22" s="214"/>
    </row>
    <row r="23" spans="1:13">
      <c r="A23" s="214"/>
      <c r="B23" s="214"/>
      <c r="C23" s="214"/>
      <c r="D23" s="214"/>
      <c r="E23" s="214"/>
      <c r="F23" s="214"/>
      <c r="G23" s="214"/>
      <c r="H23" s="214"/>
      <c r="I23" s="214"/>
      <c r="J23" s="214"/>
      <c r="K23" s="214"/>
      <c r="L23" s="214"/>
      <c r="M23" s="214"/>
    </row>
    <row r="24" spans="1:13">
      <c r="A24" s="215"/>
      <c r="B24" s="21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</row>
  </sheetData>
  <mergeCells count="11">
    <mergeCell ref="A6:A7"/>
    <mergeCell ref="D6:D7"/>
    <mergeCell ref="F6:F7"/>
    <mergeCell ref="G6:G7"/>
    <mergeCell ref="K6:K7"/>
    <mergeCell ref="L6:L7"/>
    <mergeCell ref="M6:M7"/>
    <mergeCell ref="D1:J1"/>
    <mergeCell ref="G2:H2"/>
    <mergeCell ref="F3:H3"/>
    <mergeCell ref="F4:H4"/>
  </mergeCells>
  <printOptions horizontalCentered="1"/>
  <pageMargins left="0.41" right="0.28000000000000003" top="0.51" bottom="0.25" header="0.27" footer="0.15748031496062992"/>
  <pageSetup paperSize="9" scale="8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</sheetPr>
  <dimension ref="A1:T34"/>
  <sheetViews>
    <sheetView zoomScale="80" zoomScaleNormal="80" workbookViewId="0">
      <selection activeCell="J15" sqref="J15"/>
    </sheetView>
  </sheetViews>
  <sheetFormatPr defaultColWidth="9" defaultRowHeight="23.4"/>
  <cols>
    <col min="1" max="1" width="6.6640625" style="25" bestFit="1" customWidth="1"/>
    <col min="2" max="2" width="24.6640625" style="1" customWidth="1"/>
    <col min="3" max="3" width="11.6640625" style="25" customWidth="1"/>
    <col min="4" max="4" width="12.6640625" style="26" bestFit="1" customWidth="1"/>
    <col min="5" max="6" width="11.6640625" style="26" customWidth="1"/>
    <col min="7" max="7" width="12.5546875" style="2" bestFit="1" customWidth="1"/>
    <col min="8" max="9" width="9.109375" style="2" bestFit="1" customWidth="1"/>
    <col min="10" max="10" width="12.5546875" style="2" bestFit="1" customWidth="1"/>
    <col min="11" max="14" width="10.5546875" style="2" customWidth="1"/>
    <col min="15" max="18" width="10.77734375" style="2" customWidth="1"/>
    <col min="19" max="19" width="14" style="2" customWidth="1"/>
    <col min="20" max="16384" width="9" style="1"/>
  </cols>
  <sheetData>
    <row r="1" spans="1:20" ht="30" customHeight="1">
      <c r="B1" s="323" t="s">
        <v>69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</row>
    <row r="2" spans="1:20" ht="30" customHeight="1">
      <c r="B2" s="323" t="s">
        <v>30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</row>
    <row r="3" spans="1:20" ht="30" customHeight="1">
      <c r="B3" s="323" t="s">
        <v>70</v>
      </c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T3" s="324"/>
    </row>
    <row r="4" spans="1:20" ht="30" customHeight="1">
      <c r="B4" s="323" t="s">
        <v>71</v>
      </c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</row>
    <row r="5" spans="1:20" ht="24" thickBot="1"/>
    <row r="6" spans="1:20" s="8" customFormat="1" ht="28.5" customHeight="1">
      <c r="A6" s="325" t="s">
        <v>38</v>
      </c>
      <c r="B6" s="325" t="s">
        <v>39</v>
      </c>
      <c r="C6" s="325" t="s">
        <v>40</v>
      </c>
      <c r="D6" s="327" t="s">
        <v>41</v>
      </c>
      <c r="E6" s="327" t="s">
        <v>42</v>
      </c>
      <c r="F6" s="337" t="s">
        <v>47</v>
      </c>
      <c r="G6" s="329" t="s">
        <v>43</v>
      </c>
      <c r="H6" s="330"/>
      <c r="I6" s="330"/>
      <c r="J6" s="330"/>
      <c r="K6" s="329" t="s">
        <v>72</v>
      </c>
      <c r="L6" s="330"/>
      <c r="M6" s="330"/>
      <c r="N6" s="330"/>
      <c r="O6" s="331" t="s">
        <v>73</v>
      </c>
      <c r="P6" s="332"/>
      <c r="Q6" s="332"/>
      <c r="R6" s="333"/>
      <c r="S6" s="334" t="s">
        <v>45</v>
      </c>
      <c r="T6" s="336" t="s">
        <v>2</v>
      </c>
    </row>
    <row r="7" spans="1:20" s="8" customFormat="1" ht="28.5" customHeight="1">
      <c r="A7" s="326"/>
      <c r="B7" s="326"/>
      <c r="C7" s="326"/>
      <c r="D7" s="328"/>
      <c r="E7" s="328"/>
      <c r="F7" s="338"/>
      <c r="G7" s="27" t="s">
        <v>0</v>
      </c>
      <c r="H7" s="28" t="s">
        <v>33</v>
      </c>
      <c r="I7" s="28" t="s">
        <v>46</v>
      </c>
      <c r="J7" s="29" t="s">
        <v>3</v>
      </c>
      <c r="K7" s="27" t="s">
        <v>0</v>
      </c>
      <c r="L7" s="28" t="s">
        <v>33</v>
      </c>
      <c r="M7" s="28" t="s">
        <v>46</v>
      </c>
      <c r="N7" s="29" t="s">
        <v>3</v>
      </c>
      <c r="O7" s="27" t="s">
        <v>0</v>
      </c>
      <c r="P7" s="28" t="s">
        <v>33</v>
      </c>
      <c r="Q7" s="28" t="s">
        <v>46</v>
      </c>
      <c r="R7" s="29" t="s">
        <v>3</v>
      </c>
      <c r="S7" s="335"/>
      <c r="T7" s="335"/>
    </row>
    <row r="8" spans="1:20">
      <c r="A8" s="30">
        <v>1</v>
      </c>
      <c r="B8" s="3"/>
      <c r="C8" s="30"/>
      <c r="D8" s="31"/>
      <c r="E8" s="32"/>
      <c r="F8" s="32"/>
      <c r="G8" s="4">
        <v>0</v>
      </c>
      <c r="H8" s="5">
        <v>0</v>
      </c>
      <c r="I8" s="5">
        <v>0</v>
      </c>
      <c r="J8" s="6">
        <f>G8+H8-I8</f>
        <v>0</v>
      </c>
      <c r="K8" s="4">
        <v>0</v>
      </c>
      <c r="L8" s="5">
        <v>0</v>
      </c>
      <c r="M8" s="5">
        <v>0</v>
      </c>
      <c r="N8" s="6">
        <f>K8+L8-M8</f>
        <v>0</v>
      </c>
      <c r="O8" s="4">
        <v>0</v>
      </c>
      <c r="P8" s="5">
        <v>0</v>
      </c>
      <c r="Q8" s="5">
        <v>0</v>
      </c>
      <c r="R8" s="6">
        <f>O8+P8-Q8</f>
        <v>0</v>
      </c>
      <c r="S8" s="33">
        <f>J8+N8+R8</f>
        <v>0</v>
      </c>
      <c r="T8" s="3"/>
    </row>
    <row r="9" spans="1:20">
      <c r="A9" s="34">
        <v>2</v>
      </c>
      <c r="B9" s="7"/>
      <c r="C9" s="34"/>
      <c r="D9" s="35"/>
      <c r="E9" s="36"/>
      <c r="F9" s="36"/>
      <c r="G9" s="37">
        <v>0</v>
      </c>
      <c r="H9" s="38">
        <v>0</v>
      </c>
      <c r="I9" s="38">
        <v>0</v>
      </c>
      <c r="J9" s="39">
        <f t="shared" ref="J9:J17" si="0">G9+H9-I9</f>
        <v>0</v>
      </c>
      <c r="K9" s="37">
        <v>0</v>
      </c>
      <c r="L9" s="38">
        <v>0</v>
      </c>
      <c r="M9" s="38">
        <v>0</v>
      </c>
      <c r="N9" s="39">
        <f t="shared" ref="N9:N17" si="1">K9+L9-M9</f>
        <v>0</v>
      </c>
      <c r="O9" s="37">
        <v>0</v>
      </c>
      <c r="P9" s="38">
        <v>0</v>
      </c>
      <c r="Q9" s="38">
        <v>0</v>
      </c>
      <c r="R9" s="39">
        <f t="shared" ref="R9:R17" si="2">O9+P9-Q9</f>
        <v>0</v>
      </c>
      <c r="S9" s="40">
        <f>J9+N9+R9</f>
        <v>0</v>
      </c>
      <c r="T9" s="7"/>
    </row>
    <row r="10" spans="1:20">
      <c r="A10" s="34">
        <v>3</v>
      </c>
      <c r="B10" s="7"/>
      <c r="C10" s="34"/>
      <c r="D10" s="35"/>
      <c r="E10" s="36"/>
      <c r="F10" s="36"/>
      <c r="G10" s="37">
        <v>0</v>
      </c>
      <c r="H10" s="38">
        <v>0</v>
      </c>
      <c r="I10" s="38">
        <v>0</v>
      </c>
      <c r="J10" s="39">
        <f t="shared" si="0"/>
        <v>0</v>
      </c>
      <c r="K10" s="37">
        <v>0</v>
      </c>
      <c r="L10" s="38">
        <v>0</v>
      </c>
      <c r="M10" s="38">
        <v>0</v>
      </c>
      <c r="N10" s="39">
        <f t="shared" si="1"/>
        <v>0</v>
      </c>
      <c r="O10" s="37">
        <v>0</v>
      </c>
      <c r="P10" s="38">
        <v>0</v>
      </c>
      <c r="Q10" s="38">
        <v>0</v>
      </c>
      <c r="R10" s="39">
        <f t="shared" si="2"/>
        <v>0</v>
      </c>
      <c r="S10" s="40">
        <f t="shared" ref="S10:S17" si="3">J10+N10+R10</f>
        <v>0</v>
      </c>
      <c r="T10" s="7"/>
    </row>
    <row r="11" spans="1:20">
      <c r="A11" s="34">
        <v>4</v>
      </c>
      <c r="B11" s="7"/>
      <c r="C11" s="34"/>
      <c r="D11" s="35"/>
      <c r="E11" s="36"/>
      <c r="F11" s="36"/>
      <c r="G11" s="37">
        <v>0</v>
      </c>
      <c r="H11" s="38">
        <v>0</v>
      </c>
      <c r="I11" s="38">
        <v>0</v>
      </c>
      <c r="J11" s="39">
        <f t="shared" si="0"/>
        <v>0</v>
      </c>
      <c r="K11" s="37">
        <v>0</v>
      </c>
      <c r="L11" s="38">
        <v>0</v>
      </c>
      <c r="M11" s="38">
        <v>0</v>
      </c>
      <c r="N11" s="39">
        <f t="shared" si="1"/>
        <v>0</v>
      </c>
      <c r="O11" s="37">
        <v>0</v>
      </c>
      <c r="P11" s="38">
        <v>0</v>
      </c>
      <c r="Q11" s="38">
        <v>0</v>
      </c>
      <c r="R11" s="39">
        <f t="shared" si="2"/>
        <v>0</v>
      </c>
      <c r="S11" s="40">
        <f t="shared" si="3"/>
        <v>0</v>
      </c>
      <c r="T11" s="7"/>
    </row>
    <row r="12" spans="1:20">
      <c r="A12" s="34">
        <v>5</v>
      </c>
      <c r="B12" s="7"/>
      <c r="C12" s="34"/>
      <c r="D12" s="35"/>
      <c r="E12" s="36"/>
      <c r="F12" s="36"/>
      <c r="G12" s="37">
        <v>0</v>
      </c>
      <c r="H12" s="38">
        <v>0</v>
      </c>
      <c r="I12" s="38">
        <v>0</v>
      </c>
      <c r="J12" s="39">
        <f t="shared" si="0"/>
        <v>0</v>
      </c>
      <c r="K12" s="37">
        <v>0</v>
      </c>
      <c r="L12" s="38">
        <v>0</v>
      </c>
      <c r="M12" s="38">
        <v>0</v>
      </c>
      <c r="N12" s="39">
        <f t="shared" si="1"/>
        <v>0</v>
      </c>
      <c r="O12" s="37">
        <v>0</v>
      </c>
      <c r="P12" s="38">
        <v>0</v>
      </c>
      <c r="Q12" s="38">
        <v>0</v>
      </c>
      <c r="R12" s="39">
        <f t="shared" si="2"/>
        <v>0</v>
      </c>
      <c r="S12" s="40">
        <f t="shared" si="3"/>
        <v>0</v>
      </c>
      <c r="T12" s="7"/>
    </row>
    <row r="13" spans="1:20">
      <c r="A13" s="34">
        <v>6</v>
      </c>
      <c r="B13" s="7"/>
      <c r="C13" s="34"/>
      <c r="D13" s="35"/>
      <c r="E13" s="36"/>
      <c r="F13" s="36"/>
      <c r="G13" s="37">
        <v>0</v>
      </c>
      <c r="H13" s="38">
        <v>0</v>
      </c>
      <c r="I13" s="38">
        <v>0</v>
      </c>
      <c r="J13" s="39">
        <f t="shared" si="0"/>
        <v>0</v>
      </c>
      <c r="K13" s="37">
        <v>0</v>
      </c>
      <c r="L13" s="38">
        <v>0</v>
      </c>
      <c r="M13" s="38">
        <v>0</v>
      </c>
      <c r="N13" s="39">
        <f t="shared" si="1"/>
        <v>0</v>
      </c>
      <c r="O13" s="37">
        <v>0</v>
      </c>
      <c r="P13" s="38">
        <v>0</v>
      </c>
      <c r="Q13" s="38">
        <v>0</v>
      </c>
      <c r="R13" s="39">
        <f t="shared" si="2"/>
        <v>0</v>
      </c>
      <c r="S13" s="40">
        <f t="shared" si="3"/>
        <v>0</v>
      </c>
      <c r="T13" s="7"/>
    </row>
    <row r="14" spans="1:20">
      <c r="A14" s="34">
        <v>7</v>
      </c>
      <c r="B14" s="7"/>
      <c r="C14" s="34"/>
      <c r="D14" s="35"/>
      <c r="E14" s="36"/>
      <c r="F14" s="36"/>
      <c r="G14" s="37">
        <v>0</v>
      </c>
      <c r="H14" s="38">
        <v>0</v>
      </c>
      <c r="I14" s="38">
        <v>0</v>
      </c>
      <c r="J14" s="39">
        <f t="shared" si="0"/>
        <v>0</v>
      </c>
      <c r="K14" s="37">
        <v>0</v>
      </c>
      <c r="L14" s="38">
        <v>0</v>
      </c>
      <c r="M14" s="38">
        <v>0</v>
      </c>
      <c r="N14" s="39">
        <f t="shared" si="1"/>
        <v>0</v>
      </c>
      <c r="O14" s="37">
        <v>0</v>
      </c>
      <c r="P14" s="38">
        <v>0</v>
      </c>
      <c r="Q14" s="38">
        <v>0</v>
      </c>
      <c r="R14" s="39">
        <f t="shared" si="2"/>
        <v>0</v>
      </c>
      <c r="S14" s="40">
        <f t="shared" si="3"/>
        <v>0</v>
      </c>
      <c r="T14" s="7"/>
    </row>
    <row r="15" spans="1:20">
      <c r="A15" s="34">
        <v>8</v>
      </c>
      <c r="B15" s="7"/>
      <c r="C15" s="34"/>
      <c r="D15" s="35"/>
      <c r="E15" s="36"/>
      <c r="F15" s="36"/>
      <c r="G15" s="37">
        <v>0</v>
      </c>
      <c r="H15" s="38">
        <v>0</v>
      </c>
      <c r="I15" s="38">
        <v>0</v>
      </c>
      <c r="J15" s="39">
        <f t="shared" si="0"/>
        <v>0</v>
      </c>
      <c r="K15" s="37">
        <v>0</v>
      </c>
      <c r="L15" s="38">
        <v>0</v>
      </c>
      <c r="M15" s="38">
        <v>0</v>
      </c>
      <c r="N15" s="39">
        <f t="shared" si="1"/>
        <v>0</v>
      </c>
      <c r="O15" s="37">
        <v>0</v>
      </c>
      <c r="P15" s="38">
        <v>0</v>
      </c>
      <c r="Q15" s="38">
        <v>0</v>
      </c>
      <c r="R15" s="39">
        <f t="shared" si="2"/>
        <v>0</v>
      </c>
      <c r="S15" s="40">
        <f t="shared" si="3"/>
        <v>0</v>
      </c>
      <c r="T15" s="7"/>
    </row>
    <row r="16" spans="1:20">
      <c r="A16" s="34">
        <v>9</v>
      </c>
      <c r="B16" s="7"/>
      <c r="C16" s="34"/>
      <c r="D16" s="35"/>
      <c r="E16" s="36"/>
      <c r="F16" s="36"/>
      <c r="G16" s="37">
        <v>0</v>
      </c>
      <c r="H16" s="38">
        <v>0</v>
      </c>
      <c r="I16" s="38">
        <v>0</v>
      </c>
      <c r="J16" s="39">
        <f t="shared" si="0"/>
        <v>0</v>
      </c>
      <c r="K16" s="37">
        <v>0</v>
      </c>
      <c r="L16" s="38">
        <v>0</v>
      </c>
      <c r="M16" s="38">
        <v>0</v>
      </c>
      <c r="N16" s="39">
        <f t="shared" si="1"/>
        <v>0</v>
      </c>
      <c r="O16" s="37">
        <v>0</v>
      </c>
      <c r="P16" s="38">
        <v>0</v>
      </c>
      <c r="Q16" s="38">
        <v>0</v>
      </c>
      <c r="R16" s="39">
        <f t="shared" si="2"/>
        <v>0</v>
      </c>
      <c r="S16" s="40">
        <f t="shared" si="3"/>
        <v>0</v>
      </c>
      <c r="T16" s="7"/>
    </row>
    <row r="17" spans="1:20" ht="24" thickBot="1">
      <c r="A17" s="34">
        <v>10</v>
      </c>
      <c r="B17" s="7"/>
      <c r="C17" s="34"/>
      <c r="D17" s="35"/>
      <c r="E17" s="36"/>
      <c r="F17" s="36"/>
      <c r="G17" s="37">
        <v>0</v>
      </c>
      <c r="H17" s="38">
        <v>0</v>
      </c>
      <c r="I17" s="38">
        <v>0</v>
      </c>
      <c r="J17" s="39">
        <f t="shared" si="0"/>
        <v>0</v>
      </c>
      <c r="K17" s="37">
        <v>0</v>
      </c>
      <c r="L17" s="38">
        <v>0</v>
      </c>
      <c r="M17" s="38">
        <v>0</v>
      </c>
      <c r="N17" s="39">
        <f t="shared" si="1"/>
        <v>0</v>
      </c>
      <c r="O17" s="37">
        <v>0</v>
      </c>
      <c r="P17" s="38">
        <v>0</v>
      </c>
      <c r="Q17" s="38">
        <v>0</v>
      </c>
      <c r="R17" s="39">
        <f t="shared" si="2"/>
        <v>0</v>
      </c>
      <c r="S17" s="40">
        <f t="shared" si="3"/>
        <v>0</v>
      </c>
      <c r="T17" s="7"/>
    </row>
    <row r="18" spans="1:20" s="46" customFormat="1" ht="34.5" customHeight="1" thickBot="1">
      <c r="A18" s="319" t="s">
        <v>5</v>
      </c>
      <c r="B18" s="320"/>
      <c r="C18" s="320"/>
      <c r="D18" s="320"/>
      <c r="E18" s="321"/>
      <c r="F18" s="322"/>
      <c r="G18" s="41">
        <f t="shared" ref="G18:S18" si="4">SUM(G8:G17)</f>
        <v>0</v>
      </c>
      <c r="H18" s="42">
        <f t="shared" si="4"/>
        <v>0</v>
      </c>
      <c r="I18" s="42">
        <f t="shared" si="4"/>
        <v>0</v>
      </c>
      <c r="J18" s="43">
        <f t="shared" si="4"/>
        <v>0</v>
      </c>
      <c r="K18" s="41">
        <f t="shared" si="4"/>
        <v>0</v>
      </c>
      <c r="L18" s="42">
        <f t="shared" si="4"/>
        <v>0</v>
      </c>
      <c r="M18" s="42">
        <f t="shared" si="4"/>
        <v>0</v>
      </c>
      <c r="N18" s="43">
        <f t="shared" si="4"/>
        <v>0</v>
      </c>
      <c r="O18" s="41">
        <f t="shared" si="4"/>
        <v>0</v>
      </c>
      <c r="P18" s="42">
        <f t="shared" si="4"/>
        <v>0</v>
      </c>
      <c r="Q18" s="42">
        <f t="shared" si="4"/>
        <v>0</v>
      </c>
      <c r="R18" s="43">
        <f t="shared" si="4"/>
        <v>0</v>
      </c>
      <c r="S18" s="44">
        <f t="shared" si="4"/>
        <v>0</v>
      </c>
      <c r="T18" s="45"/>
    </row>
    <row r="34" spans="4:6" s="1" customFormat="1">
      <c r="D34" s="47"/>
      <c r="E34" s="47"/>
      <c r="F34" s="47"/>
    </row>
  </sheetData>
  <mergeCells count="16">
    <mergeCell ref="A18:F18"/>
    <mergeCell ref="B1:T1"/>
    <mergeCell ref="B2:T2"/>
    <mergeCell ref="B3:T3"/>
    <mergeCell ref="B4:T4"/>
    <mergeCell ref="A6:A7"/>
    <mergeCell ref="B6:B7"/>
    <mergeCell ref="C6:C7"/>
    <mergeCell ref="D6:D7"/>
    <mergeCell ref="E6:E7"/>
    <mergeCell ref="G6:J6"/>
    <mergeCell ref="K6:N6"/>
    <mergeCell ref="O6:R6"/>
    <mergeCell ref="S6:S7"/>
    <mergeCell ref="T6:T7"/>
    <mergeCell ref="F6:F7"/>
  </mergeCells>
  <pageMargins left="0.11811023622047245" right="0.11811023622047245" top="0.74803149606299213" bottom="0.15748031496062992" header="0" footer="0"/>
  <pageSetup paperSize="9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7119C-2C2A-434A-B241-80B90396803F}">
  <dimension ref="A1:U126"/>
  <sheetViews>
    <sheetView zoomScale="70" zoomScaleNormal="70" workbookViewId="0">
      <selection activeCell="L20" sqref="L20"/>
    </sheetView>
  </sheetViews>
  <sheetFormatPr defaultColWidth="9" defaultRowHeight="23.4"/>
  <cols>
    <col min="1" max="1" width="31.44140625" style="131" customWidth="1"/>
    <col min="2" max="2" width="21.33203125" style="132" customWidth="1"/>
    <col min="3" max="4" width="10.44140625" style="133" customWidth="1"/>
    <col min="5" max="5" width="5.6640625" style="134" customWidth="1"/>
    <col min="6" max="6" width="11.6640625" style="134" customWidth="1"/>
    <col min="7" max="7" width="9.44140625" style="134" hidden="1" customWidth="1"/>
    <col min="8" max="8" width="15.21875" style="135" customWidth="1"/>
    <col min="9" max="9" width="13.88671875" style="135" bestFit="1" customWidth="1"/>
    <col min="10" max="10" width="13.44140625" style="135" customWidth="1"/>
    <col min="11" max="11" width="13.88671875" style="135" customWidth="1"/>
    <col min="12" max="12" width="12" style="135" customWidth="1"/>
    <col min="13" max="14" width="11.109375" style="135" customWidth="1"/>
    <col min="15" max="15" width="12.6640625" style="135" customWidth="1"/>
    <col min="16" max="16" width="11.109375" style="135" bestFit="1" customWidth="1"/>
    <col min="17" max="17" width="11.44140625" style="135" customWidth="1"/>
    <col min="18" max="18" width="10.5546875" style="135" customWidth="1"/>
    <col min="19" max="19" width="11.109375" style="135" bestFit="1" customWidth="1"/>
    <col min="20" max="20" width="16" style="135" customWidth="1"/>
    <col min="21" max="21" width="9.44140625" style="129" customWidth="1"/>
    <col min="22" max="16384" width="9" style="129"/>
  </cols>
  <sheetData>
    <row r="1" spans="1:21" ht="30" customHeight="1">
      <c r="A1" s="339" t="s">
        <v>74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</row>
    <row r="2" spans="1:21" ht="30" customHeight="1">
      <c r="A2" s="339" t="s">
        <v>30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</row>
    <row r="3" spans="1:21" ht="30" customHeight="1">
      <c r="A3" s="339" t="s">
        <v>75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</row>
    <row r="4" spans="1:21" ht="7.95" customHeight="1" thickBot="1"/>
    <row r="5" spans="1:21" s="130" customFormat="1" ht="28.5" customHeight="1">
      <c r="A5" s="341" t="s">
        <v>39</v>
      </c>
      <c r="B5" s="343" t="s">
        <v>76</v>
      </c>
      <c r="C5" s="345" t="s">
        <v>77</v>
      </c>
      <c r="D5" s="346"/>
      <c r="E5" s="346"/>
      <c r="F5" s="348" t="s">
        <v>78</v>
      </c>
      <c r="G5" s="348" t="s">
        <v>79</v>
      </c>
      <c r="H5" s="350" t="s">
        <v>43</v>
      </c>
      <c r="I5" s="351"/>
      <c r="J5" s="351"/>
      <c r="K5" s="351"/>
      <c r="L5" s="352" t="s">
        <v>44</v>
      </c>
      <c r="M5" s="353"/>
      <c r="N5" s="353"/>
      <c r="O5" s="136">
        <v>0</v>
      </c>
      <c r="P5" s="352" t="s">
        <v>4</v>
      </c>
      <c r="Q5" s="353"/>
      <c r="R5" s="353"/>
      <c r="S5" s="137">
        <v>0</v>
      </c>
      <c r="T5" s="354" t="s">
        <v>45</v>
      </c>
      <c r="U5" s="356" t="s">
        <v>2</v>
      </c>
    </row>
    <row r="6" spans="1:21" s="130" customFormat="1" ht="28.5" customHeight="1">
      <c r="A6" s="342"/>
      <c r="B6" s="344"/>
      <c r="C6" s="347"/>
      <c r="D6" s="347"/>
      <c r="E6" s="347"/>
      <c r="F6" s="349"/>
      <c r="G6" s="349"/>
      <c r="H6" s="138" t="s">
        <v>0</v>
      </c>
      <c r="I6" s="139" t="s">
        <v>33</v>
      </c>
      <c r="J6" s="139" t="s">
        <v>46</v>
      </c>
      <c r="K6" s="140" t="s">
        <v>3</v>
      </c>
      <c r="L6" s="138" t="s">
        <v>0</v>
      </c>
      <c r="M6" s="139" t="s">
        <v>33</v>
      </c>
      <c r="N6" s="139" t="s">
        <v>46</v>
      </c>
      <c r="O6" s="140" t="s">
        <v>3</v>
      </c>
      <c r="P6" s="138" t="s">
        <v>0</v>
      </c>
      <c r="Q6" s="139" t="s">
        <v>33</v>
      </c>
      <c r="R6" s="139" t="s">
        <v>46</v>
      </c>
      <c r="S6" s="140" t="s">
        <v>3</v>
      </c>
      <c r="T6" s="355"/>
      <c r="U6" s="357"/>
    </row>
    <row r="7" spans="1:21">
      <c r="A7" s="141"/>
      <c r="B7" s="142" t="s">
        <v>40</v>
      </c>
      <c r="C7" s="358"/>
      <c r="D7" s="359"/>
      <c r="E7" s="359"/>
      <c r="F7" s="143"/>
      <c r="G7" s="143"/>
      <c r="H7" s="144"/>
      <c r="I7" s="145"/>
      <c r="J7" s="145"/>
      <c r="K7" s="146"/>
      <c r="L7" s="144"/>
      <c r="M7" s="145"/>
      <c r="N7" s="145"/>
      <c r="O7" s="146"/>
      <c r="P7" s="144"/>
      <c r="Q7" s="145"/>
      <c r="R7" s="145"/>
      <c r="S7" s="146"/>
      <c r="T7" s="147"/>
      <c r="U7" s="148"/>
    </row>
    <row r="8" spans="1:21">
      <c r="A8" s="149"/>
      <c r="B8" s="150" t="s">
        <v>81</v>
      </c>
      <c r="C8" s="151"/>
      <c r="D8" s="151"/>
      <c r="E8" s="152">
        <f>D8-C8</f>
        <v>0</v>
      </c>
      <c r="F8" s="153">
        <v>0</v>
      </c>
      <c r="G8" s="154">
        <f>ROUND(F8-J8-N8-R8,2)</f>
        <v>0</v>
      </c>
      <c r="H8" s="155">
        <v>0</v>
      </c>
      <c r="I8" s="156">
        <v>0</v>
      </c>
      <c r="J8" s="156">
        <f t="shared" ref="J8:J28" si="0">IF(F8=0,0,(IF(F8&lt;(F8-N8-R8),0,IF(F8=(F8-N8-R8),(F8-N8-R8),IF(F8&gt;(F8-N8-R8),(F8-N8-R8),"F")))))</f>
        <v>0</v>
      </c>
      <c r="K8" s="157">
        <f>ROUND((H8+I8-J8),2)</f>
        <v>0</v>
      </c>
      <c r="L8" s="155">
        <v>0</v>
      </c>
      <c r="M8" s="156">
        <f>ROUND(((I8*$O$5)*(E8/365)),2)</f>
        <v>0</v>
      </c>
      <c r="N8" s="158">
        <f t="shared" ref="N8:N28" si="1">IF(F8=0,0,IF(AND(F8&lt;(L8+M8+P8+Q8),0&gt;(F8-P8-Q8)),0,IF(AND(F8&lt;(L8+M8+P8+Q8),0&lt;(F8-P8-Q8)),F8-P8-Q8,IF(F8=P8+Q8,0,IF(F8&gt;(L8+M8+P8+Q8),(L8+M8),"F")))))</f>
        <v>0</v>
      </c>
      <c r="O8" s="157">
        <f>ROUND((L8+M8-N8),2)</f>
        <v>0</v>
      </c>
      <c r="P8" s="155">
        <v>0</v>
      </c>
      <c r="Q8" s="156">
        <f>ROUND((I8*S5)*(E8/365),2)</f>
        <v>0</v>
      </c>
      <c r="R8" s="156">
        <f t="shared" ref="R8:R28" si="2">IF(F8=0,0,IF(F8&lt;(P8+Q8),F8,IF(F8=(P8+Q8),(P8+Q8),IF(F8&gt;(P8+Q8),(P8+Q8),"F"))))</f>
        <v>0</v>
      </c>
      <c r="S8" s="157">
        <f>ROUND((P8+Q8-R8),2)</f>
        <v>0</v>
      </c>
      <c r="T8" s="159">
        <f>K8+O8+S8</f>
        <v>0</v>
      </c>
      <c r="U8" s="160"/>
    </row>
    <row r="9" spans="1:21">
      <c r="A9" s="149"/>
      <c r="B9" s="150" t="s">
        <v>82</v>
      </c>
      <c r="C9" s="151">
        <f>D8+1</f>
        <v>1</v>
      </c>
      <c r="D9" s="151"/>
      <c r="E9" s="152">
        <f t="shared" ref="E9:E28" si="3">IF(D9-C9+1&lt;0,"0",D9-C9+1)</f>
        <v>0</v>
      </c>
      <c r="F9" s="153">
        <v>0</v>
      </c>
      <c r="G9" s="154">
        <f t="shared" ref="G9:G28" si="4">ROUND(F9-J9-N9-R9,2)</f>
        <v>0</v>
      </c>
      <c r="H9" s="155">
        <f>K8</f>
        <v>0</v>
      </c>
      <c r="I9" s="156">
        <v>0</v>
      </c>
      <c r="J9" s="156">
        <f t="shared" si="0"/>
        <v>0</v>
      </c>
      <c r="K9" s="157">
        <f t="shared" ref="K9:K28" si="5">ROUND((H9+I9-J9),2)</f>
        <v>0</v>
      </c>
      <c r="L9" s="155">
        <f>O8</f>
        <v>0</v>
      </c>
      <c r="M9" s="156">
        <f>ROUND(((H9*$O$5)*(E9/365)),2)</f>
        <v>0</v>
      </c>
      <c r="N9" s="158">
        <f t="shared" si="1"/>
        <v>0</v>
      </c>
      <c r="O9" s="157">
        <f>ROUND((L9+M9-N9),2)</f>
        <v>0</v>
      </c>
      <c r="P9" s="155">
        <f>S8</f>
        <v>0</v>
      </c>
      <c r="Q9" s="156">
        <f>ROUND((H9*$S$5)*(E9/365),2)</f>
        <v>0</v>
      </c>
      <c r="R9" s="156">
        <f t="shared" si="2"/>
        <v>0</v>
      </c>
      <c r="S9" s="157">
        <f>ROUND((P9+Q9-R9),2)</f>
        <v>0</v>
      </c>
      <c r="T9" s="159">
        <f>K9+O9+S9</f>
        <v>0</v>
      </c>
      <c r="U9" s="160"/>
    </row>
    <row r="10" spans="1:21">
      <c r="A10" s="149"/>
      <c r="B10" s="150"/>
      <c r="C10" s="151">
        <f t="shared" ref="C10:C28" si="6">D9+1</f>
        <v>1</v>
      </c>
      <c r="D10" s="151"/>
      <c r="E10" s="152">
        <f t="shared" si="3"/>
        <v>0</v>
      </c>
      <c r="F10" s="161">
        <v>0</v>
      </c>
      <c r="G10" s="154">
        <f t="shared" si="4"/>
        <v>0</v>
      </c>
      <c r="H10" s="155">
        <f>K9</f>
        <v>0</v>
      </c>
      <c r="I10" s="156">
        <v>0</v>
      </c>
      <c r="J10" s="156">
        <f t="shared" si="0"/>
        <v>0</v>
      </c>
      <c r="K10" s="157">
        <f t="shared" si="5"/>
        <v>0</v>
      </c>
      <c r="L10" s="155">
        <f t="shared" ref="L10:L28" si="7">O9</f>
        <v>0</v>
      </c>
      <c r="M10" s="156">
        <f t="shared" ref="M10:M28" si="8">ROUND(((H10*$O$5)*(E10/365)),2)</f>
        <v>0</v>
      </c>
      <c r="N10" s="158">
        <f t="shared" si="1"/>
        <v>0</v>
      </c>
      <c r="O10" s="157">
        <f t="shared" ref="O10:O28" si="9">ROUND((L10+M10-N10),2)</f>
        <v>0</v>
      </c>
      <c r="P10" s="155">
        <f t="shared" ref="P10:P28" si="10">S9</f>
        <v>0</v>
      </c>
      <c r="Q10" s="156">
        <f t="shared" ref="Q10:Q28" si="11">ROUND((H10*$S$5)*(E10/365),2)</f>
        <v>0</v>
      </c>
      <c r="R10" s="156">
        <f t="shared" si="2"/>
        <v>0</v>
      </c>
      <c r="S10" s="157">
        <f t="shared" ref="S10:S28" si="12">ROUND((P10+Q10-R10),2)</f>
        <v>0</v>
      </c>
      <c r="T10" s="159">
        <f t="shared" ref="T10:T28" si="13">K10+O10+S10</f>
        <v>0</v>
      </c>
      <c r="U10" s="160"/>
    </row>
    <row r="11" spans="1:21">
      <c r="A11" s="149"/>
      <c r="B11" s="150" t="s">
        <v>42</v>
      </c>
      <c r="C11" s="151">
        <f t="shared" si="6"/>
        <v>1</v>
      </c>
      <c r="D11" s="151"/>
      <c r="E11" s="152">
        <f t="shared" si="3"/>
        <v>0</v>
      </c>
      <c r="F11" s="161">
        <v>0</v>
      </c>
      <c r="G11" s="154">
        <f t="shared" si="4"/>
        <v>0</v>
      </c>
      <c r="H11" s="155">
        <f t="shared" ref="H11:H28" si="14">K10</f>
        <v>0</v>
      </c>
      <c r="I11" s="156">
        <v>0</v>
      </c>
      <c r="J11" s="156">
        <f t="shared" si="0"/>
        <v>0</v>
      </c>
      <c r="K11" s="157">
        <f t="shared" si="5"/>
        <v>0</v>
      </c>
      <c r="L11" s="155">
        <f t="shared" si="7"/>
        <v>0</v>
      </c>
      <c r="M11" s="156">
        <f t="shared" si="8"/>
        <v>0</v>
      </c>
      <c r="N11" s="158">
        <f t="shared" si="1"/>
        <v>0</v>
      </c>
      <c r="O11" s="157">
        <f t="shared" si="9"/>
        <v>0</v>
      </c>
      <c r="P11" s="155">
        <f t="shared" si="10"/>
        <v>0</v>
      </c>
      <c r="Q11" s="156">
        <f t="shared" si="11"/>
        <v>0</v>
      </c>
      <c r="R11" s="156">
        <f t="shared" si="2"/>
        <v>0</v>
      </c>
      <c r="S11" s="157">
        <f t="shared" si="12"/>
        <v>0</v>
      </c>
      <c r="T11" s="159">
        <f t="shared" si="13"/>
        <v>0</v>
      </c>
      <c r="U11" s="160"/>
    </row>
    <row r="12" spans="1:21" s="172" customFormat="1">
      <c r="A12" s="162"/>
      <c r="B12" s="162"/>
      <c r="C12" s="163">
        <f t="shared" si="6"/>
        <v>1</v>
      </c>
      <c r="D12" s="163"/>
      <c r="E12" s="164">
        <f t="shared" si="3"/>
        <v>0</v>
      </c>
      <c r="F12" s="165">
        <v>0</v>
      </c>
      <c r="G12" s="154">
        <f t="shared" si="4"/>
        <v>0</v>
      </c>
      <c r="H12" s="166">
        <f t="shared" si="14"/>
        <v>0</v>
      </c>
      <c r="I12" s="167">
        <v>0</v>
      </c>
      <c r="J12" s="167">
        <f t="shared" si="0"/>
        <v>0</v>
      </c>
      <c r="K12" s="168">
        <f t="shared" si="5"/>
        <v>0</v>
      </c>
      <c r="L12" s="166">
        <f t="shared" si="7"/>
        <v>0</v>
      </c>
      <c r="M12" s="167">
        <f t="shared" si="8"/>
        <v>0</v>
      </c>
      <c r="N12" s="169">
        <f t="shared" si="1"/>
        <v>0</v>
      </c>
      <c r="O12" s="168">
        <f t="shared" si="9"/>
        <v>0</v>
      </c>
      <c r="P12" s="155">
        <f t="shared" si="10"/>
        <v>0</v>
      </c>
      <c r="Q12" s="156">
        <f t="shared" si="11"/>
        <v>0</v>
      </c>
      <c r="R12" s="167">
        <f t="shared" si="2"/>
        <v>0</v>
      </c>
      <c r="S12" s="168">
        <f t="shared" si="12"/>
        <v>0</v>
      </c>
      <c r="T12" s="170">
        <f t="shared" si="13"/>
        <v>0</v>
      </c>
      <c r="U12" s="171"/>
    </row>
    <row r="13" spans="1:21" s="172" customFormat="1">
      <c r="A13" s="360" t="s">
        <v>83</v>
      </c>
      <c r="B13" s="361"/>
      <c r="C13" s="163">
        <f t="shared" si="6"/>
        <v>1</v>
      </c>
      <c r="D13" s="163"/>
      <c r="E13" s="164">
        <f t="shared" si="3"/>
        <v>0</v>
      </c>
      <c r="F13" s="165">
        <v>0</v>
      </c>
      <c r="G13" s="154">
        <f t="shared" si="4"/>
        <v>0</v>
      </c>
      <c r="H13" s="166">
        <f t="shared" si="14"/>
        <v>0</v>
      </c>
      <c r="I13" s="167">
        <v>0</v>
      </c>
      <c r="J13" s="167">
        <f t="shared" si="0"/>
        <v>0</v>
      </c>
      <c r="K13" s="168">
        <f t="shared" si="5"/>
        <v>0</v>
      </c>
      <c r="L13" s="166">
        <f t="shared" si="7"/>
        <v>0</v>
      </c>
      <c r="M13" s="167">
        <f t="shared" si="8"/>
        <v>0</v>
      </c>
      <c r="N13" s="169">
        <f t="shared" si="1"/>
        <v>0</v>
      </c>
      <c r="O13" s="168">
        <f t="shared" si="9"/>
        <v>0</v>
      </c>
      <c r="P13" s="155">
        <f t="shared" si="10"/>
        <v>0</v>
      </c>
      <c r="Q13" s="156">
        <f t="shared" si="11"/>
        <v>0</v>
      </c>
      <c r="R13" s="167">
        <f t="shared" si="2"/>
        <v>0</v>
      </c>
      <c r="S13" s="168">
        <f t="shared" si="12"/>
        <v>0</v>
      </c>
      <c r="T13" s="170">
        <f t="shared" si="13"/>
        <v>0</v>
      </c>
      <c r="U13" s="171"/>
    </row>
    <row r="14" spans="1:21" s="172" customFormat="1">
      <c r="A14" s="360"/>
      <c r="B14" s="361"/>
      <c r="C14" s="163">
        <f t="shared" si="6"/>
        <v>1</v>
      </c>
      <c r="D14" s="163"/>
      <c r="E14" s="164">
        <f t="shared" si="3"/>
        <v>0</v>
      </c>
      <c r="F14" s="165">
        <v>0</v>
      </c>
      <c r="G14" s="154">
        <f t="shared" si="4"/>
        <v>0</v>
      </c>
      <c r="H14" s="166">
        <f t="shared" si="14"/>
        <v>0</v>
      </c>
      <c r="I14" s="167">
        <v>0</v>
      </c>
      <c r="J14" s="167">
        <f t="shared" si="0"/>
        <v>0</v>
      </c>
      <c r="K14" s="168">
        <f t="shared" si="5"/>
        <v>0</v>
      </c>
      <c r="L14" s="166">
        <f t="shared" si="7"/>
        <v>0</v>
      </c>
      <c r="M14" s="167">
        <f t="shared" si="8"/>
        <v>0</v>
      </c>
      <c r="N14" s="169">
        <f t="shared" si="1"/>
        <v>0</v>
      </c>
      <c r="O14" s="168">
        <f t="shared" si="9"/>
        <v>0</v>
      </c>
      <c r="P14" s="155">
        <f t="shared" si="10"/>
        <v>0</v>
      </c>
      <c r="Q14" s="156">
        <f t="shared" si="11"/>
        <v>0</v>
      </c>
      <c r="R14" s="167">
        <f t="shared" si="2"/>
        <v>0</v>
      </c>
      <c r="S14" s="168">
        <f t="shared" si="12"/>
        <v>0</v>
      </c>
      <c r="T14" s="170">
        <f t="shared" si="13"/>
        <v>0</v>
      </c>
      <c r="U14" s="171"/>
    </row>
    <row r="15" spans="1:21" s="172" customFormat="1">
      <c r="A15" s="360"/>
      <c r="B15" s="361"/>
      <c r="C15" s="163">
        <f t="shared" si="6"/>
        <v>1</v>
      </c>
      <c r="D15" s="163"/>
      <c r="E15" s="164">
        <f t="shared" si="3"/>
        <v>0</v>
      </c>
      <c r="F15" s="165">
        <v>0</v>
      </c>
      <c r="G15" s="154">
        <f t="shared" si="4"/>
        <v>0</v>
      </c>
      <c r="H15" s="166">
        <f t="shared" si="14"/>
        <v>0</v>
      </c>
      <c r="I15" s="167">
        <v>0</v>
      </c>
      <c r="J15" s="167">
        <f t="shared" si="0"/>
        <v>0</v>
      </c>
      <c r="K15" s="168">
        <f t="shared" si="5"/>
        <v>0</v>
      </c>
      <c r="L15" s="166">
        <f t="shared" si="7"/>
        <v>0</v>
      </c>
      <c r="M15" s="167">
        <f t="shared" si="8"/>
        <v>0</v>
      </c>
      <c r="N15" s="169">
        <f t="shared" si="1"/>
        <v>0</v>
      </c>
      <c r="O15" s="168">
        <f t="shared" si="9"/>
        <v>0</v>
      </c>
      <c r="P15" s="155">
        <f t="shared" si="10"/>
        <v>0</v>
      </c>
      <c r="Q15" s="156">
        <f t="shared" si="11"/>
        <v>0</v>
      </c>
      <c r="R15" s="167">
        <f t="shared" si="2"/>
        <v>0</v>
      </c>
      <c r="S15" s="168">
        <f t="shared" si="12"/>
        <v>0</v>
      </c>
      <c r="T15" s="170">
        <f t="shared" si="13"/>
        <v>0</v>
      </c>
      <c r="U15" s="171"/>
    </row>
    <row r="16" spans="1:21" s="172" customFormat="1">
      <c r="A16" s="360"/>
      <c r="B16" s="361"/>
      <c r="C16" s="163">
        <f t="shared" si="6"/>
        <v>1</v>
      </c>
      <c r="D16" s="163"/>
      <c r="E16" s="164">
        <f t="shared" si="3"/>
        <v>0</v>
      </c>
      <c r="F16" s="165">
        <v>0</v>
      </c>
      <c r="G16" s="154">
        <f t="shared" si="4"/>
        <v>0</v>
      </c>
      <c r="H16" s="166">
        <f t="shared" si="14"/>
        <v>0</v>
      </c>
      <c r="I16" s="167">
        <v>0</v>
      </c>
      <c r="J16" s="167">
        <f t="shared" si="0"/>
        <v>0</v>
      </c>
      <c r="K16" s="168">
        <f t="shared" si="5"/>
        <v>0</v>
      </c>
      <c r="L16" s="166">
        <f t="shared" si="7"/>
        <v>0</v>
      </c>
      <c r="M16" s="167">
        <f t="shared" si="8"/>
        <v>0</v>
      </c>
      <c r="N16" s="169">
        <f t="shared" si="1"/>
        <v>0</v>
      </c>
      <c r="O16" s="168">
        <f t="shared" si="9"/>
        <v>0</v>
      </c>
      <c r="P16" s="155">
        <f t="shared" si="10"/>
        <v>0</v>
      </c>
      <c r="Q16" s="156">
        <f t="shared" si="11"/>
        <v>0</v>
      </c>
      <c r="R16" s="167">
        <f t="shared" si="2"/>
        <v>0</v>
      </c>
      <c r="S16" s="168">
        <f t="shared" si="12"/>
        <v>0</v>
      </c>
      <c r="T16" s="170">
        <f t="shared" si="13"/>
        <v>0</v>
      </c>
      <c r="U16" s="171"/>
    </row>
    <row r="17" spans="1:21" s="172" customFormat="1">
      <c r="A17" s="360"/>
      <c r="B17" s="361"/>
      <c r="C17" s="163">
        <f t="shared" si="6"/>
        <v>1</v>
      </c>
      <c r="D17" s="163"/>
      <c r="E17" s="164">
        <f t="shared" si="3"/>
        <v>0</v>
      </c>
      <c r="F17" s="165">
        <v>0</v>
      </c>
      <c r="G17" s="154">
        <f t="shared" si="4"/>
        <v>0</v>
      </c>
      <c r="H17" s="166">
        <f t="shared" si="14"/>
        <v>0</v>
      </c>
      <c r="I17" s="167">
        <v>0</v>
      </c>
      <c r="J17" s="167">
        <f t="shared" si="0"/>
        <v>0</v>
      </c>
      <c r="K17" s="168">
        <f t="shared" si="5"/>
        <v>0</v>
      </c>
      <c r="L17" s="166">
        <f t="shared" si="7"/>
        <v>0</v>
      </c>
      <c r="M17" s="167">
        <f t="shared" si="8"/>
        <v>0</v>
      </c>
      <c r="N17" s="169">
        <f t="shared" si="1"/>
        <v>0</v>
      </c>
      <c r="O17" s="168">
        <f t="shared" si="9"/>
        <v>0</v>
      </c>
      <c r="P17" s="155">
        <f t="shared" si="10"/>
        <v>0</v>
      </c>
      <c r="Q17" s="156">
        <f t="shared" si="11"/>
        <v>0</v>
      </c>
      <c r="R17" s="167">
        <f t="shared" si="2"/>
        <v>0</v>
      </c>
      <c r="S17" s="168">
        <f t="shared" si="12"/>
        <v>0</v>
      </c>
      <c r="T17" s="170">
        <f t="shared" si="13"/>
        <v>0</v>
      </c>
      <c r="U17" s="171"/>
    </row>
    <row r="18" spans="1:21" s="172" customFormat="1">
      <c r="A18" s="360"/>
      <c r="B18" s="361"/>
      <c r="C18" s="163">
        <f t="shared" si="6"/>
        <v>1</v>
      </c>
      <c r="D18" s="163"/>
      <c r="E18" s="164">
        <f t="shared" si="3"/>
        <v>0</v>
      </c>
      <c r="F18" s="165">
        <v>0</v>
      </c>
      <c r="G18" s="154">
        <f t="shared" si="4"/>
        <v>0</v>
      </c>
      <c r="H18" s="166">
        <f t="shared" si="14"/>
        <v>0</v>
      </c>
      <c r="I18" s="167">
        <v>0</v>
      </c>
      <c r="J18" s="167">
        <f t="shared" si="0"/>
        <v>0</v>
      </c>
      <c r="K18" s="168">
        <f t="shared" si="5"/>
        <v>0</v>
      </c>
      <c r="L18" s="166">
        <f t="shared" si="7"/>
        <v>0</v>
      </c>
      <c r="M18" s="167">
        <f t="shared" si="8"/>
        <v>0</v>
      </c>
      <c r="N18" s="169">
        <f t="shared" si="1"/>
        <v>0</v>
      </c>
      <c r="O18" s="168">
        <f t="shared" si="9"/>
        <v>0</v>
      </c>
      <c r="P18" s="155">
        <f t="shared" si="10"/>
        <v>0</v>
      </c>
      <c r="Q18" s="156">
        <f t="shared" si="11"/>
        <v>0</v>
      </c>
      <c r="R18" s="167">
        <f t="shared" si="2"/>
        <v>0</v>
      </c>
      <c r="S18" s="168">
        <f t="shared" si="12"/>
        <v>0</v>
      </c>
      <c r="T18" s="170">
        <f t="shared" si="13"/>
        <v>0</v>
      </c>
      <c r="U18" s="171"/>
    </row>
    <row r="19" spans="1:21" s="172" customFormat="1">
      <c r="A19" s="360"/>
      <c r="B19" s="361"/>
      <c r="C19" s="163">
        <f t="shared" si="6"/>
        <v>1</v>
      </c>
      <c r="D19" s="163"/>
      <c r="E19" s="164">
        <f t="shared" si="3"/>
        <v>0</v>
      </c>
      <c r="F19" s="165">
        <v>0</v>
      </c>
      <c r="G19" s="154">
        <f t="shared" si="4"/>
        <v>0</v>
      </c>
      <c r="H19" s="166">
        <f t="shared" si="14"/>
        <v>0</v>
      </c>
      <c r="I19" s="167">
        <v>0</v>
      </c>
      <c r="J19" s="167">
        <f t="shared" si="0"/>
        <v>0</v>
      </c>
      <c r="K19" s="168">
        <f t="shared" si="5"/>
        <v>0</v>
      </c>
      <c r="L19" s="166">
        <f t="shared" si="7"/>
        <v>0</v>
      </c>
      <c r="M19" s="167">
        <f t="shared" si="8"/>
        <v>0</v>
      </c>
      <c r="N19" s="169">
        <f t="shared" si="1"/>
        <v>0</v>
      </c>
      <c r="O19" s="168">
        <f t="shared" si="9"/>
        <v>0</v>
      </c>
      <c r="P19" s="155">
        <f t="shared" si="10"/>
        <v>0</v>
      </c>
      <c r="Q19" s="156">
        <f t="shared" si="11"/>
        <v>0</v>
      </c>
      <c r="R19" s="167">
        <f t="shared" si="2"/>
        <v>0</v>
      </c>
      <c r="S19" s="168">
        <f t="shared" si="12"/>
        <v>0</v>
      </c>
      <c r="T19" s="170">
        <f t="shared" si="13"/>
        <v>0</v>
      </c>
      <c r="U19" s="171"/>
    </row>
    <row r="20" spans="1:21" s="172" customFormat="1">
      <c r="A20" s="360"/>
      <c r="B20" s="361"/>
      <c r="C20" s="163">
        <f t="shared" si="6"/>
        <v>1</v>
      </c>
      <c r="D20" s="163"/>
      <c r="E20" s="164">
        <f t="shared" si="3"/>
        <v>0</v>
      </c>
      <c r="F20" s="165">
        <v>0</v>
      </c>
      <c r="G20" s="154">
        <f t="shared" si="4"/>
        <v>0</v>
      </c>
      <c r="H20" s="166">
        <f t="shared" si="14"/>
        <v>0</v>
      </c>
      <c r="I20" s="167">
        <v>0</v>
      </c>
      <c r="J20" s="167">
        <f t="shared" si="0"/>
        <v>0</v>
      </c>
      <c r="K20" s="168">
        <f t="shared" si="5"/>
        <v>0</v>
      </c>
      <c r="L20" s="166">
        <f t="shared" si="7"/>
        <v>0</v>
      </c>
      <c r="M20" s="167">
        <f t="shared" si="8"/>
        <v>0</v>
      </c>
      <c r="N20" s="169">
        <f t="shared" si="1"/>
        <v>0</v>
      </c>
      <c r="O20" s="168">
        <f t="shared" si="9"/>
        <v>0</v>
      </c>
      <c r="P20" s="155">
        <f t="shared" si="10"/>
        <v>0</v>
      </c>
      <c r="Q20" s="156">
        <f t="shared" si="11"/>
        <v>0</v>
      </c>
      <c r="R20" s="167">
        <f t="shared" si="2"/>
        <v>0</v>
      </c>
      <c r="S20" s="168">
        <f t="shared" si="12"/>
        <v>0</v>
      </c>
      <c r="T20" s="170">
        <f t="shared" si="13"/>
        <v>0</v>
      </c>
      <c r="U20" s="171"/>
    </row>
    <row r="21" spans="1:21" s="172" customFormat="1">
      <c r="A21" s="360"/>
      <c r="B21" s="361"/>
      <c r="C21" s="163">
        <f t="shared" si="6"/>
        <v>1</v>
      </c>
      <c r="D21" s="163"/>
      <c r="E21" s="164">
        <f t="shared" si="3"/>
        <v>0</v>
      </c>
      <c r="F21" s="165">
        <v>0</v>
      </c>
      <c r="G21" s="154">
        <f t="shared" si="4"/>
        <v>0</v>
      </c>
      <c r="H21" s="166">
        <f t="shared" si="14"/>
        <v>0</v>
      </c>
      <c r="I21" s="167">
        <v>0</v>
      </c>
      <c r="J21" s="167">
        <f t="shared" si="0"/>
        <v>0</v>
      </c>
      <c r="K21" s="168">
        <f t="shared" si="5"/>
        <v>0</v>
      </c>
      <c r="L21" s="166">
        <f t="shared" si="7"/>
        <v>0</v>
      </c>
      <c r="M21" s="167">
        <f t="shared" si="8"/>
        <v>0</v>
      </c>
      <c r="N21" s="169">
        <f t="shared" si="1"/>
        <v>0</v>
      </c>
      <c r="O21" s="168">
        <f t="shared" si="9"/>
        <v>0</v>
      </c>
      <c r="P21" s="155">
        <f t="shared" si="10"/>
        <v>0</v>
      </c>
      <c r="Q21" s="156">
        <f t="shared" si="11"/>
        <v>0</v>
      </c>
      <c r="R21" s="167">
        <f t="shared" si="2"/>
        <v>0</v>
      </c>
      <c r="S21" s="168">
        <f t="shared" si="12"/>
        <v>0</v>
      </c>
      <c r="T21" s="170">
        <f t="shared" si="13"/>
        <v>0</v>
      </c>
      <c r="U21" s="171"/>
    </row>
    <row r="22" spans="1:21" s="172" customFormat="1">
      <c r="A22" s="360"/>
      <c r="B22" s="361"/>
      <c r="C22" s="163">
        <f t="shared" si="6"/>
        <v>1</v>
      </c>
      <c r="D22" s="163"/>
      <c r="E22" s="164">
        <f t="shared" si="3"/>
        <v>0</v>
      </c>
      <c r="F22" s="165">
        <v>0</v>
      </c>
      <c r="G22" s="154">
        <f t="shared" si="4"/>
        <v>0</v>
      </c>
      <c r="H22" s="166">
        <f t="shared" si="14"/>
        <v>0</v>
      </c>
      <c r="I22" s="167">
        <v>0</v>
      </c>
      <c r="J22" s="167">
        <f t="shared" si="0"/>
        <v>0</v>
      </c>
      <c r="K22" s="168">
        <f t="shared" si="5"/>
        <v>0</v>
      </c>
      <c r="L22" s="166">
        <f t="shared" si="7"/>
        <v>0</v>
      </c>
      <c r="M22" s="167">
        <f t="shared" si="8"/>
        <v>0</v>
      </c>
      <c r="N22" s="169">
        <f t="shared" si="1"/>
        <v>0</v>
      </c>
      <c r="O22" s="168">
        <f t="shared" si="9"/>
        <v>0</v>
      </c>
      <c r="P22" s="155">
        <f t="shared" si="10"/>
        <v>0</v>
      </c>
      <c r="Q22" s="156">
        <f t="shared" si="11"/>
        <v>0</v>
      </c>
      <c r="R22" s="167">
        <f t="shared" si="2"/>
        <v>0</v>
      </c>
      <c r="S22" s="168">
        <f t="shared" si="12"/>
        <v>0</v>
      </c>
      <c r="T22" s="170">
        <f t="shared" si="13"/>
        <v>0</v>
      </c>
      <c r="U22" s="171"/>
    </row>
    <row r="23" spans="1:21" s="172" customFormat="1">
      <c r="A23" s="360"/>
      <c r="B23" s="361"/>
      <c r="C23" s="163">
        <f t="shared" si="6"/>
        <v>1</v>
      </c>
      <c r="D23" s="163"/>
      <c r="E23" s="164">
        <f t="shared" si="3"/>
        <v>0</v>
      </c>
      <c r="F23" s="165">
        <v>0</v>
      </c>
      <c r="G23" s="154">
        <f t="shared" si="4"/>
        <v>0</v>
      </c>
      <c r="H23" s="166">
        <f t="shared" si="14"/>
        <v>0</v>
      </c>
      <c r="I23" s="167">
        <v>0</v>
      </c>
      <c r="J23" s="167">
        <f t="shared" si="0"/>
        <v>0</v>
      </c>
      <c r="K23" s="168">
        <f t="shared" si="5"/>
        <v>0</v>
      </c>
      <c r="L23" s="166">
        <f t="shared" si="7"/>
        <v>0</v>
      </c>
      <c r="M23" s="167">
        <f t="shared" si="8"/>
        <v>0</v>
      </c>
      <c r="N23" s="169">
        <f t="shared" si="1"/>
        <v>0</v>
      </c>
      <c r="O23" s="168">
        <f t="shared" si="9"/>
        <v>0</v>
      </c>
      <c r="P23" s="155">
        <f t="shared" si="10"/>
        <v>0</v>
      </c>
      <c r="Q23" s="156">
        <f t="shared" si="11"/>
        <v>0</v>
      </c>
      <c r="R23" s="167">
        <f t="shared" si="2"/>
        <v>0</v>
      </c>
      <c r="S23" s="168">
        <f t="shared" si="12"/>
        <v>0</v>
      </c>
      <c r="T23" s="170">
        <f t="shared" si="13"/>
        <v>0</v>
      </c>
      <c r="U23" s="171"/>
    </row>
    <row r="24" spans="1:21" s="172" customFormat="1">
      <c r="A24" s="360"/>
      <c r="B24" s="361"/>
      <c r="C24" s="163">
        <f t="shared" si="6"/>
        <v>1</v>
      </c>
      <c r="D24" s="163"/>
      <c r="E24" s="164">
        <f t="shared" si="3"/>
        <v>0</v>
      </c>
      <c r="F24" s="165">
        <v>0</v>
      </c>
      <c r="G24" s="154">
        <f t="shared" si="4"/>
        <v>0</v>
      </c>
      <c r="H24" s="166">
        <f t="shared" si="14"/>
        <v>0</v>
      </c>
      <c r="I24" s="167">
        <v>0</v>
      </c>
      <c r="J24" s="167">
        <f t="shared" si="0"/>
        <v>0</v>
      </c>
      <c r="K24" s="168">
        <f t="shared" si="5"/>
        <v>0</v>
      </c>
      <c r="L24" s="166">
        <f t="shared" si="7"/>
        <v>0</v>
      </c>
      <c r="M24" s="167">
        <f t="shared" si="8"/>
        <v>0</v>
      </c>
      <c r="N24" s="169">
        <f t="shared" si="1"/>
        <v>0</v>
      </c>
      <c r="O24" s="168">
        <f t="shared" si="9"/>
        <v>0</v>
      </c>
      <c r="P24" s="155">
        <f t="shared" si="10"/>
        <v>0</v>
      </c>
      <c r="Q24" s="156">
        <f t="shared" si="11"/>
        <v>0</v>
      </c>
      <c r="R24" s="167">
        <f t="shared" si="2"/>
        <v>0</v>
      </c>
      <c r="S24" s="168">
        <f t="shared" si="12"/>
        <v>0</v>
      </c>
      <c r="T24" s="170">
        <f t="shared" si="13"/>
        <v>0</v>
      </c>
      <c r="U24" s="171"/>
    </row>
    <row r="25" spans="1:21" s="172" customFormat="1">
      <c r="A25" s="360"/>
      <c r="B25" s="361"/>
      <c r="C25" s="163">
        <f t="shared" si="6"/>
        <v>1</v>
      </c>
      <c r="D25" s="163"/>
      <c r="E25" s="164">
        <f t="shared" si="3"/>
        <v>0</v>
      </c>
      <c r="F25" s="165">
        <v>0</v>
      </c>
      <c r="G25" s="154">
        <f t="shared" si="4"/>
        <v>0</v>
      </c>
      <c r="H25" s="166">
        <f t="shared" si="14"/>
        <v>0</v>
      </c>
      <c r="I25" s="167">
        <v>0</v>
      </c>
      <c r="J25" s="167">
        <f t="shared" si="0"/>
        <v>0</v>
      </c>
      <c r="K25" s="168">
        <f t="shared" si="5"/>
        <v>0</v>
      </c>
      <c r="L25" s="166">
        <f t="shared" si="7"/>
        <v>0</v>
      </c>
      <c r="M25" s="167">
        <f t="shared" si="8"/>
        <v>0</v>
      </c>
      <c r="N25" s="169">
        <f t="shared" si="1"/>
        <v>0</v>
      </c>
      <c r="O25" s="168">
        <f t="shared" si="9"/>
        <v>0</v>
      </c>
      <c r="P25" s="155">
        <f t="shared" si="10"/>
        <v>0</v>
      </c>
      <c r="Q25" s="156">
        <f t="shared" si="11"/>
        <v>0</v>
      </c>
      <c r="R25" s="167">
        <f t="shared" si="2"/>
        <v>0</v>
      </c>
      <c r="S25" s="168">
        <f t="shared" si="12"/>
        <v>0</v>
      </c>
      <c r="T25" s="170">
        <f t="shared" si="13"/>
        <v>0</v>
      </c>
      <c r="U25" s="171"/>
    </row>
    <row r="26" spans="1:21" s="172" customFormat="1">
      <c r="A26" s="360"/>
      <c r="B26" s="361"/>
      <c r="C26" s="163">
        <f t="shared" si="6"/>
        <v>1</v>
      </c>
      <c r="D26" s="163"/>
      <c r="E26" s="164">
        <f t="shared" si="3"/>
        <v>0</v>
      </c>
      <c r="F26" s="165">
        <v>0</v>
      </c>
      <c r="G26" s="154">
        <f t="shared" si="4"/>
        <v>0</v>
      </c>
      <c r="H26" s="166">
        <f t="shared" si="14"/>
        <v>0</v>
      </c>
      <c r="I26" s="167">
        <v>0</v>
      </c>
      <c r="J26" s="167">
        <f t="shared" si="0"/>
        <v>0</v>
      </c>
      <c r="K26" s="168">
        <f t="shared" si="5"/>
        <v>0</v>
      </c>
      <c r="L26" s="166">
        <f t="shared" si="7"/>
        <v>0</v>
      </c>
      <c r="M26" s="167">
        <f t="shared" si="8"/>
        <v>0</v>
      </c>
      <c r="N26" s="169">
        <f t="shared" si="1"/>
        <v>0</v>
      </c>
      <c r="O26" s="168">
        <f t="shared" si="9"/>
        <v>0</v>
      </c>
      <c r="P26" s="155">
        <f t="shared" si="10"/>
        <v>0</v>
      </c>
      <c r="Q26" s="156">
        <f t="shared" si="11"/>
        <v>0</v>
      </c>
      <c r="R26" s="167">
        <f t="shared" si="2"/>
        <v>0</v>
      </c>
      <c r="S26" s="168">
        <f t="shared" si="12"/>
        <v>0</v>
      </c>
      <c r="T26" s="170">
        <f t="shared" si="13"/>
        <v>0</v>
      </c>
      <c r="U26" s="171"/>
    </row>
    <row r="27" spans="1:21" s="172" customFormat="1">
      <c r="A27" s="360"/>
      <c r="B27" s="361"/>
      <c r="C27" s="163">
        <f t="shared" si="6"/>
        <v>1</v>
      </c>
      <c r="D27" s="163"/>
      <c r="E27" s="164">
        <f t="shared" si="3"/>
        <v>0</v>
      </c>
      <c r="F27" s="165">
        <v>0</v>
      </c>
      <c r="G27" s="154">
        <f t="shared" si="4"/>
        <v>0</v>
      </c>
      <c r="H27" s="166">
        <f t="shared" si="14"/>
        <v>0</v>
      </c>
      <c r="I27" s="167">
        <v>0</v>
      </c>
      <c r="J27" s="167">
        <f t="shared" si="0"/>
        <v>0</v>
      </c>
      <c r="K27" s="168">
        <f t="shared" si="5"/>
        <v>0</v>
      </c>
      <c r="L27" s="166">
        <f t="shared" si="7"/>
        <v>0</v>
      </c>
      <c r="M27" s="167">
        <f t="shared" si="8"/>
        <v>0</v>
      </c>
      <c r="N27" s="169">
        <f t="shared" si="1"/>
        <v>0</v>
      </c>
      <c r="O27" s="168">
        <f t="shared" si="9"/>
        <v>0</v>
      </c>
      <c r="P27" s="155">
        <f t="shared" si="10"/>
        <v>0</v>
      </c>
      <c r="Q27" s="156">
        <f t="shared" si="11"/>
        <v>0</v>
      </c>
      <c r="R27" s="167">
        <f t="shared" si="2"/>
        <v>0</v>
      </c>
      <c r="S27" s="168">
        <f t="shared" si="12"/>
        <v>0</v>
      </c>
      <c r="T27" s="170">
        <f t="shared" si="13"/>
        <v>0</v>
      </c>
      <c r="U27" s="171"/>
    </row>
    <row r="28" spans="1:21" s="172" customFormat="1">
      <c r="A28" s="360"/>
      <c r="B28" s="361"/>
      <c r="C28" s="163">
        <f t="shared" si="6"/>
        <v>1</v>
      </c>
      <c r="D28" s="163"/>
      <c r="E28" s="164">
        <f t="shared" si="3"/>
        <v>0</v>
      </c>
      <c r="F28" s="165">
        <v>0</v>
      </c>
      <c r="G28" s="154">
        <f t="shared" si="4"/>
        <v>0</v>
      </c>
      <c r="H28" s="166">
        <f t="shared" si="14"/>
        <v>0</v>
      </c>
      <c r="I28" s="167">
        <v>0</v>
      </c>
      <c r="J28" s="167">
        <f t="shared" si="0"/>
        <v>0</v>
      </c>
      <c r="K28" s="168">
        <f t="shared" si="5"/>
        <v>0</v>
      </c>
      <c r="L28" s="166">
        <f t="shared" si="7"/>
        <v>0</v>
      </c>
      <c r="M28" s="167">
        <f t="shared" si="8"/>
        <v>0</v>
      </c>
      <c r="N28" s="169">
        <f t="shared" si="1"/>
        <v>0</v>
      </c>
      <c r="O28" s="168">
        <f t="shared" si="9"/>
        <v>0</v>
      </c>
      <c r="P28" s="155">
        <f t="shared" si="10"/>
        <v>0</v>
      </c>
      <c r="Q28" s="156">
        <f t="shared" si="11"/>
        <v>0</v>
      </c>
      <c r="R28" s="167">
        <f t="shared" si="2"/>
        <v>0</v>
      </c>
      <c r="S28" s="168">
        <f t="shared" si="12"/>
        <v>0</v>
      </c>
      <c r="T28" s="170">
        <f t="shared" si="13"/>
        <v>0</v>
      </c>
      <c r="U28" s="171"/>
    </row>
    <row r="29" spans="1:21" s="172" customFormat="1">
      <c r="A29" s="360"/>
      <c r="B29" s="361"/>
      <c r="C29" s="163">
        <f t="shared" ref="C29:C31" si="15">D28+1</f>
        <v>1</v>
      </c>
      <c r="D29" s="163"/>
      <c r="E29" s="164">
        <f t="shared" ref="E29:E31" si="16">IF(D29-C29+1&lt;0,"0",D29-C29+1)</f>
        <v>0</v>
      </c>
      <c r="F29" s="165">
        <v>0</v>
      </c>
      <c r="G29" s="154">
        <f t="shared" ref="G29:G31" si="17">ROUND(F29-J29-N29-R29,2)</f>
        <v>0</v>
      </c>
      <c r="H29" s="166">
        <f t="shared" ref="H29:H31" si="18">K28</f>
        <v>0</v>
      </c>
      <c r="I29" s="167">
        <v>0</v>
      </c>
      <c r="J29" s="167">
        <f t="shared" ref="J29:J31" si="19">IF(F29=0,0,(IF(F29&lt;(F29-N29-R29),0,IF(F29=(F29-N29-R29),(F29-N29-R29),IF(F29&gt;(F29-N29-R29),(F29-N29-R29),"F")))))</f>
        <v>0</v>
      </c>
      <c r="K29" s="168">
        <f t="shared" ref="K29:K31" si="20">ROUND((H29+I29-J29),2)</f>
        <v>0</v>
      </c>
      <c r="L29" s="166">
        <f t="shared" ref="L29:L31" si="21">O28</f>
        <v>0</v>
      </c>
      <c r="M29" s="167">
        <f t="shared" ref="M29:M31" si="22">ROUND(((H29*$O$5)*(E29/365)),2)</f>
        <v>0</v>
      </c>
      <c r="N29" s="169">
        <f t="shared" ref="N29:N31" si="23">IF(F29=0,0,IF(AND(F29&lt;(L29+M29+P29+Q29),0&gt;(F29-P29-Q29)),0,IF(AND(F29&lt;(L29+M29+P29+Q29),0&lt;(F29-P29-Q29)),F29-P29-Q29,IF(F29=P29+Q29,0,IF(F29&gt;(L29+M29+P29+Q29),(L29+M29),"F")))))</f>
        <v>0</v>
      </c>
      <c r="O29" s="168">
        <f t="shared" ref="O29:O31" si="24">ROUND((L29+M29-N29),2)</f>
        <v>0</v>
      </c>
      <c r="P29" s="155">
        <f t="shared" ref="P29:P31" si="25">S28</f>
        <v>0</v>
      </c>
      <c r="Q29" s="156">
        <f t="shared" ref="Q29:Q31" si="26">ROUND((H29*$S$5)*(E29/365),2)</f>
        <v>0</v>
      </c>
      <c r="R29" s="167">
        <f t="shared" ref="R29:R31" si="27">IF(F29=0,0,IF(F29&lt;(P29+Q29),F29,IF(F29=(P29+Q29),(P29+Q29),IF(F29&gt;(P29+Q29),(P29+Q29),"F"))))</f>
        <v>0</v>
      </c>
      <c r="S29" s="168">
        <f t="shared" ref="S29:S31" si="28">ROUND((P29+Q29-R29),2)</f>
        <v>0</v>
      </c>
      <c r="T29" s="170">
        <f t="shared" ref="T29:T31" si="29">K29+O29+S29</f>
        <v>0</v>
      </c>
      <c r="U29" s="171"/>
    </row>
    <row r="30" spans="1:21" s="172" customFormat="1">
      <c r="A30" s="360"/>
      <c r="B30" s="361"/>
      <c r="C30" s="163">
        <f t="shared" si="15"/>
        <v>1</v>
      </c>
      <c r="D30" s="163"/>
      <c r="E30" s="164">
        <f t="shared" si="16"/>
        <v>0</v>
      </c>
      <c r="F30" s="174">
        <v>0</v>
      </c>
      <c r="G30" s="154">
        <f t="shared" si="17"/>
        <v>0</v>
      </c>
      <c r="H30" s="175">
        <f t="shared" si="18"/>
        <v>0</v>
      </c>
      <c r="I30" s="169">
        <v>0</v>
      </c>
      <c r="J30" s="169">
        <f t="shared" si="19"/>
        <v>0</v>
      </c>
      <c r="K30" s="173">
        <f t="shared" si="20"/>
        <v>0</v>
      </c>
      <c r="L30" s="175">
        <f t="shared" si="21"/>
        <v>0</v>
      </c>
      <c r="M30" s="169">
        <f t="shared" si="22"/>
        <v>0</v>
      </c>
      <c r="N30" s="169">
        <f t="shared" si="23"/>
        <v>0</v>
      </c>
      <c r="O30" s="173">
        <f t="shared" si="24"/>
        <v>0</v>
      </c>
      <c r="P30" s="155">
        <f t="shared" si="25"/>
        <v>0</v>
      </c>
      <c r="Q30" s="156">
        <f t="shared" si="26"/>
        <v>0</v>
      </c>
      <c r="R30" s="169">
        <f t="shared" si="27"/>
        <v>0</v>
      </c>
      <c r="S30" s="173">
        <f t="shared" si="28"/>
        <v>0</v>
      </c>
      <c r="T30" s="176">
        <f t="shared" si="29"/>
        <v>0</v>
      </c>
      <c r="U30" s="171"/>
    </row>
    <row r="31" spans="1:21">
      <c r="A31" s="360"/>
      <c r="B31" s="361"/>
      <c r="C31" s="151">
        <f t="shared" si="15"/>
        <v>1</v>
      </c>
      <c r="D31" s="177"/>
      <c r="E31" s="178">
        <f t="shared" si="16"/>
        <v>0</v>
      </c>
      <c r="F31" s="161">
        <v>0</v>
      </c>
      <c r="G31" s="154">
        <f t="shared" si="17"/>
        <v>0</v>
      </c>
      <c r="H31" s="155">
        <f t="shared" si="18"/>
        <v>0</v>
      </c>
      <c r="I31" s="158">
        <v>0</v>
      </c>
      <c r="J31" s="156">
        <f t="shared" si="19"/>
        <v>0</v>
      </c>
      <c r="K31" s="157">
        <f t="shared" si="20"/>
        <v>0</v>
      </c>
      <c r="L31" s="155">
        <f t="shared" si="21"/>
        <v>0</v>
      </c>
      <c r="M31" s="158">
        <f t="shared" si="22"/>
        <v>0</v>
      </c>
      <c r="N31" s="158">
        <f t="shared" si="23"/>
        <v>0</v>
      </c>
      <c r="O31" s="179">
        <f t="shared" si="24"/>
        <v>0</v>
      </c>
      <c r="P31" s="155">
        <f t="shared" si="25"/>
        <v>0</v>
      </c>
      <c r="Q31" s="156">
        <f t="shared" si="26"/>
        <v>0</v>
      </c>
      <c r="R31" s="156">
        <f t="shared" si="27"/>
        <v>0</v>
      </c>
      <c r="S31" s="157">
        <f t="shared" si="28"/>
        <v>0</v>
      </c>
      <c r="T31" s="159">
        <f t="shared" si="29"/>
        <v>0</v>
      </c>
      <c r="U31" s="180"/>
    </row>
    <row r="32" spans="1:21" s="190" customFormat="1" ht="34.5" customHeight="1" thickBot="1">
      <c r="A32" s="362"/>
      <c r="B32" s="363"/>
      <c r="C32" s="363"/>
      <c r="D32" s="363"/>
      <c r="E32" s="364"/>
      <c r="F32" s="204">
        <f>SUM(F8:F31)</f>
        <v>0</v>
      </c>
      <c r="G32" s="181"/>
      <c r="H32" s="182">
        <f>H8</f>
        <v>0</v>
      </c>
      <c r="I32" s="183">
        <f>SUM(I8:I31)</f>
        <v>0</v>
      </c>
      <c r="J32" s="183">
        <f>SUM(J8:J31)</f>
        <v>0</v>
      </c>
      <c r="K32" s="184">
        <f>ROUND((H32+I32-J32),2)</f>
        <v>0</v>
      </c>
      <c r="L32" s="185">
        <f>L8</f>
        <v>0</v>
      </c>
      <c r="M32" s="183">
        <f>SUM(M8:M31)</f>
        <v>0</v>
      </c>
      <c r="N32" s="183">
        <f>SUM(N8:N31)</f>
        <v>0</v>
      </c>
      <c r="O32" s="184">
        <f>ROUND((L32+M32-N32),2)</f>
        <v>0</v>
      </c>
      <c r="P32" s="186">
        <f>P8</f>
        <v>0</v>
      </c>
      <c r="Q32" s="183">
        <f>SUM(Q8:Q31)</f>
        <v>0</v>
      </c>
      <c r="R32" s="183">
        <f>SUM(R8:R31)</f>
        <v>0</v>
      </c>
      <c r="S32" s="187">
        <f>ROUND((P32+Q32-R32),2)</f>
        <v>0</v>
      </c>
      <c r="T32" s="188">
        <f>K32+O32+S32</f>
        <v>0</v>
      </c>
      <c r="U32" s="189"/>
    </row>
    <row r="33" spans="2:2" s="129" customFormat="1">
      <c r="B33" s="132"/>
    </row>
    <row r="34" spans="2:2" s="129" customFormat="1">
      <c r="B34" s="132" t="s">
        <v>2</v>
      </c>
    </row>
    <row r="35" spans="2:2" s="129" customFormat="1">
      <c r="B35" s="191" t="s">
        <v>80</v>
      </c>
    </row>
    <row r="36" spans="2:2" s="129" customFormat="1">
      <c r="B36" s="132"/>
    </row>
    <row r="49" s="129" customFormat="1"/>
    <row r="50" s="129" customFormat="1"/>
    <row r="51" s="129" customFormat="1"/>
    <row r="52" s="129" customFormat="1"/>
    <row r="53" s="129" customFormat="1"/>
    <row r="54" s="129" customFormat="1"/>
    <row r="55" s="129" customFormat="1"/>
    <row r="56" s="129" customFormat="1"/>
    <row r="57" s="129" customFormat="1"/>
    <row r="58" s="129" customFormat="1"/>
    <row r="59" s="129" customFormat="1"/>
    <row r="60" s="129" customFormat="1"/>
    <row r="61" s="129" customFormat="1"/>
    <row r="62" s="129" customFormat="1"/>
    <row r="63" s="129" customFormat="1"/>
    <row r="64" s="129" customFormat="1"/>
    <row r="65" s="129" customFormat="1"/>
    <row r="66" s="129" customFormat="1"/>
    <row r="67" s="129" customFormat="1"/>
    <row r="68" s="129" customFormat="1"/>
    <row r="69" s="129" customFormat="1"/>
    <row r="70" s="129" customFormat="1"/>
    <row r="71" s="129" customFormat="1"/>
    <row r="72" s="129" customFormat="1"/>
    <row r="73" s="129" customFormat="1"/>
    <row r="74" s="129" customFormat="1"/>
    <row r="75" s="129" customFormat="1"/>
    <row r="76" s="129" customFormat="1"/>
    <row r="77" s="129" customFormat="1"/>
    <row r="78" s="129" customFormat="1"/>
    <row r="79" s="129" customFormat="1"/>
    <row r="80" s="129" customFormat="1"/>
    <row r="81" s="129" customFormat="1"/>
    <row r="82" s="129" customFormat="1"/>
    <row r="83" s="129" customFormat="1"/>
    <row r="84" s="129" customFormat="1"/>
    <row r="85" s="129" customFormat="1"/>
    <row r="86" s="129" customFormat="1"/>
    <row r="87" s="129" customFormat="1"/>
    <row r="88" s="129" customFormat="1"/>
    <row r="89" s="129" customFormat="1"/>
    <row r="90" s="129" customFormat="1"/>
    <row r="91" s="129" customFormat="1"/>
    <row r="92" s="129" customFormat="1"/>
    <row r="93" s="129" customFormat="1"/>
    <row r="94" s="129" customFormat="1"/>
    <row r="95" s="129" customFormat="1"/>
    <row r="96" s="129" customFormat="1"/>
    <row r="97" s="129" customFormat="1"/>
    <row r="98" s="129" customFormat="1"/>
    <row r="99" s="129" customFormat="1"/>
    <row r="100" s="129" customFormat="1"/>
    <row r="101" s="129" customFormat="1"/>
    <row r="102" s="129" customFormat="1"/>
    <row r="103" s="129" customFormat="1"/>
    <row r="104" s="129" customFormat="1"/>
    <row r="105" s="129" customFormat="1"/>
    <row r="106" s="129" customFormat="1"/>
    <row r="107" s="129" customFormat="1"/>
    <row r="108" s="129" customFormat="1"/>
    <row r="109" s="129" customFormat="1"/>
    <row r="110" s="129" customFormat="1"/>
    <row r="111" s="129" customFormat="1"/>
    <row r="112" s="129" customFormat="1"/>
    <row r="113" s="129" customFormat="1"/>
    <row r="114" s="129" customFormat="1"/>
    <row r="115" s="129" customFormat="1"/>
    <row r="116" s="129" customFormat="1"/>
    <row r="117" s="129" customFormat="1"/>
    <row r="118" s="129" customFormat="1"/>
    <row r="119" s="129" customFormat="1"/>
    <row r="120" s="129" customFormat="1"/>
    <row r="121" s="129" customFormat="1"/>
    <row r="122" s="129" customFormat="1"/>
    <row r="123" s="129" customFormat="1"/>
    <row r="124" s="129" customFormat="1"/>
    <row r="125" s="129" customFormat="1"/>
    <row r="126" s="129" customFormat="1"/>
  </sheetData>
  <mergeCells count="34">
    <mergeCell ref="A26:B26"/>
    <mergeCell ref="A28:B28"/>
    <mergeCell ref="A29:B29"/>
    <mergeCell ref="A31:B31"/>
    <mergeCell ref="A30:B30"/>
    <mergeCell ref="C7:E7"/>
    <mergeCell ref="A27:B27"/>
    <mergeCell ref="A32:E3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:U1"/>
    <mergeCell ref="A2:U2"/>
    <mergeCell ref="A3:U3"/>
    <mergeCell ref="A5:A6"/>
    <mergeCell ref="B5:B6"/>
    <mergeCell ref="C5:E6"/>
    <mergeCell ref="F5:F6"/>
    <mergeCell ref="G5:G6"/>
    <mergeCell ref="H5:K5"/>
    <mergeCell ref="L5:N5"/>
    <mergeCell ref="P5:R5"/>
    <mergeCell ref="T5:T6"/>
    <mergeCell ref="U5:U6"/>
  </mergeCells>
  <pageMargins left="0.11811023622047245" right="0.11811023622047245" top="0.74803149606299213" bottom="0.55118110236220474" header="0" footer="0"/>
  <pageSetup paperSize="9" scale="54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BBED3-0E17-4A92-8048-B70A50AA9639}">
  <sheetPr>
    <tabColor indexed="52"/>
  </sheetPr>
  <dimension ref="A1:L71"/>
  <sheetViews>
    <sheetView showGridLines="0" zoomScaleNormal="100" workbookViewId="0">
      <selection activeCell="B6" sqref="B6:I7"/>
    </sheetView>
  </sheetViews>
  <sheetFormatPr defaultColWidth="9.109375" defaultRowHeight="21"/>
  <cols>
    <col min="1" max="1" width="9.88671875" style="217" bestFit="1" customWidth="1"/>
    <col min="2" max="2" width="17.109375" style="218" customWidth="1"/>
    <col min="3" max="3" width="6.5546875" style="218" bestFit="1" customWidth="1"/>
    <col min="4" max="4" width="4.44140625" style="218" customWidth="1"/>
    <col min="5" max="5" width="7.109375" style="218" customWidth="1"/>
    <col min="6" max="6" width="6.5546875" style="218" bestFit="1" customWidth="1"/>
    <col min="7" max="7" width="3.6640625" style="218" customWidth="1"/>
    <col min="8" max="8" width="6.5546875" style="218" bestFit="1" customWidth="1"/>
    <col min="9" max="9" width="18" style="218" customWidth="1"/>
    <col min="10" max="10" width="16.6640625" style="219" customWidth="1"/>
    <col min="11" max="11" width="16.44140625" style="218" customWidth="1"/>
    <col min="12" max="12" width="6.33203125" style="217" customWidth="1"/>
    <col min="13" max="16384" width="9.109375" style="218"/>
  </cols>
  <sheetData>
    <row r="1" spans="1:11">
      <c r="A1" s="367" t="s">
        <v>103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>
      <c r="A2" s="367" t="s">
        <v>240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</row>
    <row r="3" spans="1:11">
      <c r="A3" s="367" t="s">
        <v>104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1">
      <c r="A4" s="367" t="s">
        <v>105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1" ht="11.25" customHeight="1"/>
    <row r="6" spans="1:11" s="221" customFormat="1">
      <c r="A6" s="368" t="s">
        <v>38</v>
      </c>
      <c r="B6" s="368" t="s">
        <v>10</v>
      </c>
      <c r="C6" s="368"/>
      <c r="D6" s="368"/>
      <c r="E6" s="368"/>
      <c r="F6" s="368"/>
      <c r="G6" s="368"/>
      <c r="H6" s="368"/>
      <c r="I6" s="368"/>
      <c r="J6" s="220" t="s">
        <v>106</v>
      </c>
      <c r="K6" s="368" t="s">
        <v>2</v>
      </c>
    </row>
    <row r="7" spans="1:11" s="221" customFormat="1">
      <c r="A7" s="368"/>
      <c r="B7" s="368"/>
      <c r="C7" s="368"/>
      <c r="D7" s="368"/>
      <c r="E7" s="368"/>
      <c r="F7" s="368"/>
      <c r="G7" s="368"/>
      <c r="H7" s="368"/>
      <c r="I7" s="368"/>
      <c r="J7" s="222" t="s">
        <v>107</v>
      </c>
      <c r="K7" s="368"/>
    </row>
    <row r="8" spans="1:11">
      <c r="A8" s="223">
        <v>1</v>
      </c>
      <c r="B8" s="224" t="s">
        <v>108</v>
      </c>
      <c r="C8" s="225"/>
      <c r="D8" s="225"/>
      <c r="E8" s="225"/>
      <c r="F8" s="225"/>
      <c r="G8" s="225"/>
      <c r="H8" s="225"/>
      <c r="I8" s="226"/>
      <c r="J8" s="227"/>
      <c r="K8" s="228"/>
    </row>
    <row r="9" spans="1:11">
      <c r="A9" s="229"/>
      <c r="B9" s="230" t="s">
        <v>109</v>
      </c>
      <c r="C9" s="231"/>
      <c r="D9" s="231"/>
      <c r="E9" s="231"/>
      <c r="F9" s="231"/>
      <c r="G9" s="231"/>
      <c r="H9" s="231"/>
      <c r="I9" s="232"/>
      <c r="J9" s="233"/>
      <c r="K9" s="234"/>
    </row>
    <row r="10" spans="1:11">
      <c r="A10" s="229"/>
      <c r="B10" s="230" t="s">
        <v>110</v>
      </c>
      <c r="C10" s="231" t="s">
        <v>111</v>
      </c>
      <c r="D10" s="231" t="s">
        <v>112</v>
      </c>
      <c r="E10" s="231" t="s">
        <v>113</v>
      </c>
      <c r="F10" s="231" t="s">
        <v>111</v>
      </c>
      <c r="G10" s="231" t="s">
        <v>114</v>
      </c>
      <c r="H10" s="231" t="s">
        <v>111</v>
      </c>
      <c r="I10" s="232" t="s">
        <v>115</v>
      </c>
      <c r="J10" s="233"/>
      <c r="K10" s="234"/>
    </row>
    <row r="11" spans="1:11">
      <c r="A11" s="229"/>
      <c r="B11" s="230" t="s">
        <v>116</v>
      </c>
      <c r="C11" s="231" t="s">
        <v>111</v>
      </c>
      <c r="D11" s="231" t="s">
        <v>112</v>
      </c>
      <c r="E11" s="231" t="s">
        <v>113</v>
      </c>
      <c r="F11" s="231" t="s">
        <v>111</v>
      </c>
      <c r="G11" s="231" t="s">
        <v>114</v>
      </c>
      <c r="H11" s="231" t="s">
        <v>111</v>
      </c>
      <c r="I11" s="232" t="s">
        <v>115</v>
      </c>
      <c r="J11" s="233"/>
      <c r="K11" s="234"/>
    </row>
    <row r="12" spans="1:11">
      <c r="A12" s="229"/>
      <c r="B12" s="230" t="s">
        <v>117</v>
      </c>
      <c r="C12" s="231"/>
      <c r="D12" s="231"/>
      <c r="E12" s="231"/>
      <c r="F12" s="231"/>
      <c r="G12" s="231"/>
      <c r="H12" s="231"/>
      <c r="I12" s="232"/>
      <c r="J12" s="233"/>
      <c r="K12" s="234"/>
    </row>
    <row r="13" spans="1:11">
      <c r="A13" s="229"/>
      <c r="B13" s="230" t="s">
        <v>118</v>
      </c>
      <c r="C13" s="231"/>
      <c r="D13" s="231"/>
      <c r="E13" s="231"/>
      <c r="F13" s="231"/>
      <c r="G13" s="231"/>
      <c r="H13" s="231"/>
      <c r="I13" s="232"/>
      <c r="J13" s="233"/>
      <c r="K13" s="234"/>
    </row>
    <row r="14" spans="1:11">
      <c r="A14" s="229">
        <v>2</v>
      </c>
      <c r="B14" s="230" t="s">
        <v>119</v>
      </c>
      <c r="C14" s="231"/>
      <c r="D14" s="231"/>
      <c r="E14" s="231"/>
      <c r="F14" s="231"/>
      <c r="G14" s="231"/>
      <c r="H14" s="231"/>
      <c r="I14" s="232"/>
      <c r="J14" s="233"/>
      <c r="K14" s="234"/>
    </row>
    <row r="15" spans="1:11" s="217" customFormat="1">
      <c r="A15" s="229">
        <v>3</v>
      </c>
      <c r="B15" s="230" t="s">
        <v>120</v>
      </c>
      <c r="C15" s="231"/>
      <c r="D15" s="231"/>
      <c r="E15" s="231"/>
      <c r="F15" s="231"/>
      <c r="G15" s="231"/>
      <c r="H15" s="231"/>
      <c r="I15" s="232"/>
      <c r="J15" s="233"/>
      <c r="K15" s="234"/>
    </row>
    <row r="16" spans="1:11" s="217" customFormat="1">
      <c r="A16" s="229"/>
      <c r="B16" s="230" t="s">
        <v>121</v>
      </c>
      <c r="C16" s="231"/>
      <c r="D16" s="231"/>
      <c r="E16" s="231"/>
      <c r="F16" s="231"/>
      <c r="G16" s="231"/>
      <c r="H16" s="231"/>
      <c r="I16" s="232"/>
      <c r="J16" s="233"/>
      <c r="K16" s="234"/>
    </row>
    <row r="17" spans="1:11" s="217" customFormat="1">
      <c r="A17" s="229"/>
      <c r="B17" s="230" t="s">
        <v>122</v>
      </c>
      <c r="C17" s="231"/>
      <c r="D17" s="231"/>
      <c r="E17" s="231"/>
      <c r="F17" s="231"/>
      <c r="G17" s="231"/>
      <c r="H17" s="231"/>
      <c r="I17" s="232"/>
      <c r="J17" s="233"/>
      <c r="K17" s="234"/>
    </row>
    <row r="18" spans="1:11" s="217" customFormat="1">
      <c r="A18" s="229"/>
      <c r="B18" s="230" t="s">
        <v>123</v>
      </c>
      <c r="C18" s="231"/>
      <c r="D18" s="231"/>
      <c r="E18" s="231"/>
      <c r="F18" s="231"/>
      <c r="G18" s="231"/>
      <c r="H18" s="231"/>
      <c r="I18" s="232"/>
      <c r="J18" s="233"/>
      <c r="K18" s="234"/>
    </row>
    <row r="19" spans="1:11" s="217" customFormat="1">
      <c r="A19" s="229"/>
      <c r="B19" s="230" t="s">
        <v>124</v>
      </c>
      <c r="C19" s="231"/>
      <c r="D19" s="231"/>
      <c r="E19" s="231"/>
      <c r="F19" s="231"/>
      <c r="G19" s="231"/>
      <c r="H19" s="231"/>
      <c r="I19" s="232"/>
      <c r="J19" s="233"/>
      <c r="K19" s="234"/>
    </row>
    <row r="20" spans="1:11" s="217" customFormat="1">
      <c r="A20" s="229"/>
      <c r="B20" s="230" t="s">
        <v>125</v>
      </c>
      <c r="C20" s="231"/>
      <c r="D20" s="231"/>
      <c r="E20" s="231"/>
      <c r="F20" s="231"/>
      <c r="G20" s="231"/>
      <c r="H20" s="231"/>
      <c r="I20" s="232"/>
      <c r="J20" s="233"/>
      <c r="K20" s="234"/>
    </row>
    <row r="21" spans="1:11" s="217" customFormat="1">
      <c r="A21" s="229">
        <v>4</v>
      </c>
      <c r="B21" s="230" t="s">
        <v>126</v>
      </c>
      <c r="C21" s="231"/>
      <c r="D21" s="231"/>
      <c r="E21" s="231"/>
      <c r="F21" s="231"/>
      <c r="G21" s="231"/>
      <c r="H21" s="231"/>
      <c r="I21" s="232"/>
      <c r="J21" s="233"/>
      <c r="K21" s="234"/>
    </row>
    <row r="22" spans="1:11" s="217" customFormat="1">
      <c r="A22" s="229">
        <v>5</v>
      </c>
      <c r="B22" s="230" t="s">
        <v>127</v>
      </c>
      <c r="C22" s="231"/>
      <c r="D22" s="231"/>
      <c r="E22" s="231"/>
      <c r="F22" s="231"/>
      <c r="G22" s="231"/>
      <c r="H22" s="231"/>
      <c r="I22" s="232"/>
      <c r="J22" s="233"/>
      <c r="K22" s="234"/>
    </row>
    <row r="23" spans="1:11" s="217" customFormat="1">
      <c r="A23" s="229"/>
      <c r="B23" s="230"/>
      <c r="C23" s="231"/>
      <c r="D23" s="231"/>
      <c r="E23" s="231"/>
      <c r="F23" s="231"/>
      <c r="G23" s="231"/>
      <c r="H23" s="231"/>
      <c r="I23" s="232"/>
      <c r="J23" s="233"/>
      <c r="K23" s="234"/>
    </row>
    <row r="24" spans="1:11" s="217" customFormat="1">
      <c r="A24" s="229"/>
      <c r="B24" s="230"/>
      <c r="C24" s="231"/>
      <c r="D24" s="231"/>
      <c r="E24" s="231"/>
      <c r="F24" s="231"/>
      <c r="G24" s="231"/>
      <c r="H24" s="231"/>
      <c r="I24" s="232"/>
      <c r="J24" s="233"/>
      <c r="K24" s="234"/>
    </row>
    <row r="25" spans="1:11" s="217" customFormat="1">
      <c r="A25" s="229"/>
      <c r="B25" s="230"/>
      <c r="C25" s="231"/>
      <c r="D25" s="231"/>
      <c r="E25" s="231"/>
      <c r="F25" s="231"/>
      <c r="G25" s="231"/>
      <c r="H25" s="231"/>
      <c r="I25" s="232"/>
      <c r="J25" s="233"/>
      <c r="K25" s="234"/>
    </row>
    <row r="26" spans="1:11" s="217" customFormat="1">
      <c r="A26" s="229"/>
      <c r="B26" s="230"/>
      <c r="C26" s="231"/>
      <c r="D26" s="231"/>
      <c r="E26" s="231"/>
      <c r="F26" s="231"/>
      <c r="G26" s="231"/>
      <c r="H26" s="231"/>
      <c r="I26" s="232"/>
      <c r="J26" s="233"/>
      <c r="K26" s="234"/>
    </row>
    <row r="27" spans="1:11" s="217" customFormat="1">
      <c r="A27" s="229"/>
      <c r="B27" s="230"/>
      <c r="C27" s="231"/>
      <c r="D27" s="231"/>
      <c r="E27" s="231"/>
      <c r="F27" s="231"/>
      <c r="G27" s="231"/>
      <c r="H27" s="231"/>
      <c r="I27" s="232"/>
      <c r="J27" s="233"/>
      <c r="K27" s="234"/>
    </row>
    <row r="28" spans="1:11" s="217" customFormat="1">
      <c r="A28" s="229"/>
      <c r="B28" s="230"/>
      <c r="C28" s="231"/>
      <c r="D28" s="231"/>
      <c r="E28" s="231"/>
      <c r="F28" s="231"/>
      <c r="G28" s="231"/>
      <c r="H28" s="231"/>
      <c r="I28" s="232"/>
      <c r="J28" s="233"/>
      <c r="K28" s="234"/>
    </row>
    <row r="29" spans="1:11" s="217" customFormat="1">
      <c r="A29" s="229"/>
      <c r="B29" s="230"/>
      <c r="C29" s="231"/>
      <c r="D29" s="231"/>
      <c r="E29" s="231"/>
      <c r="F29" s="231"/>
      <c r="G29" s="231"/>
      <c r="H29" s="231"/>
      <c r="I29" s="232"/>
      <c r="J29" s="233"/>
      <c r="K29" s="234"/>
    </row>
    <row r="30" spans="1:11" s="217" customFormat="1" ht="21.6" thickBot="1">
      <c r="A30" s="235" t="s">
        <v>128</v>
      </c>
      <c r="B30" s="365" t="str">
        <f>BAHTTEXT(J30)</f>
        <v>ศูนย์บาทถ้วน</v>
      </c>
      <c r="C30" s="365"/>
      <c r="D30" s="365"/>
      <c r="E30" s="365"/>
      <c r="F30" s="365"/>
      <c r="G30" s="365"/>
      <c r="H30" s="365"/>
      <c r="I30" s="236" t="s">
        <v>129</v>
      </c>
      <c r="J30" s="237">
        <f>SUM(J8:J29)</f>
        <v>0</v>
      </c>
      <c r="K30" s="238" t="s">
        <v>130</v>
      </c>
    </row>
    <row r="31" spans="1:11" s="217" customFormat="1" ht="15" customHeight="1" thickTop="1">
      <c r="A31" s="216"/>
      <c r="B31" s="231"/>
      <c r="C31" s="231"/>
      <c r="D31" s="231"/>
      <c r="E31" s="231"/>
      <c r="F31" s="231"/>
      <c r="G31" s="231"/>
      <c r="H31" s="231"/>
      <c r="I31" s="231"/>
      <c r="J31" s="239"/>
      <c r="K31" s="231"/>
    </row>
    <row r="32" spans="1:11" s="217" customFormat="1">
      <c r="A32" s="231"/>
      <c r="B32" s="231"/>
      <c r="C32" s="231"/>
      <c r="D32" s="231"/>
      <c r="E32" s="231"/>
      <c r="F32" s="231"/>
      <c r="G32" s="231"/>
      <c r="H32" s="231"/>
      <c r="I32" s="240" t="s">
        <v>131</v>
      </c>
      <c r="J32" s="241">
        <v>0</v>
      </c>
      <c r="K32" s="231" t="s">
        <v>112</v>
      </c>
    </row>
    <row r="33" spans="1:12" s="217" customFormat="1">
      <c r="A33" s="231"/>
      <c r="B33" s="231"/>
      <c r="C33" s="231"/>
      <c r="D33" s="231"/>
      <c r="E33" s="231"/>
      <c r="F33" s="231"/>
      <c r="G33" s="231"/>
      <c r="H33" s="231"/>
      <c r="I33" s="240" t="s">
        <v>132</v>
      </c>
      <c r="J33" s="242">
        <v>0</v>
      </c>
      <c r="K33" s="231" t="s">
        <v>112</v>
      </c>
    </row>
    <row r="34" spans="1:12" s="217" customFormat="1">
      <c r="A34" s="231"/>
      <c r="B34" s="231"/>
      <c r="C34" s="231"/>
      <c r="D34" s="231"/>
      <c r="E34" s="231"/>
      <c r="F34" s="231"/>
      <c r="G34" s="231"/>
      <c r="H34" s="231"/>
      <c r="I34" s="240" t="s">
        <v>133</v>
      </c>
      <c r="J34" s="242">
        <v>0</v>
      </c>
      <c r="K34" s="231" t="s">
        <v>112</v>
      </c>
    </row>
    <row r="35" spans="1:12" s="217" customFormat="1">
      <c r="A35" s="231"/>
      <c r="B35" s="231"/>
      <c r="C35" s="231"/>
      <c r="D35" s="231"/>
      <c r="E35" s="231"/>
      <c r="F35" s="231"/>
      <c r="G35" s="231"/>
      <c r="H35" s="231"/>
      <c r="I35" s="243" t="s">
        <v>134</v>
      </c>
      <c r="J35" s="242">
        <f>ROUND((J32-J33-J34),2)</f>
        <v>0</v>
      </c>
      <c r="K35" s="231" t="s">
        <v>112</v>
      </c>
    </row>
    <row r="36" spans="1:12">
      <c r="A36" s="216"/>
      <c r="B36" s="231"/>
      <c r="C36" s="231"/>
      <c r="D36" s="231"/>
      <c r="E36" s="231"/>
      <c r="F36" s="231"/>
      <c r="G36" s="231"/>
      <c r="H36" s="231"/>
      <c r="I36" s="231"/>
      <c r="J36" s="239"/>
      <c r="K36" s="231"/>
    </row>
    <row r="37" spans="1:12">
      <c r="A37" s="216"/>
      <c r="B37" s="231"/>
      <c r="C37" s="231"/>
      <c r="D37" s="231"/>
      <c r="E37" s="231"/>
      <c r="F37" s="231"/>
      <c r="G37" s="231"/>
      <c r="H37" s="240" t="s">
        <v>135</v>
      </c>
      <c r="I37" s="231" t="s">
        <v>136</v>
      </c>
      <c r="J37" s="239"/>
      <c r="K37" s="231" t="s">
        <v>137</v>
      </c>
    </row>
    <row r="38" spans="1:12">
      <c r="A38" s="216"/>
      <c r="B38" s="231"/>
      <c r="C38" s="231"/>
      <c r="D38" s="231"/>
      <c r="E38" s="231"/>
      <c r="F38" s="231"/>
      <c r="G38" s="231"/>
      <c r="H38" s="231"/>
      <c r="I38" s="231" t="s">
        <v>138</v>
      </c>
      <c r="J38" s="239"/>
      <c r="K38" s="231"/>
    </row>
    <row r="39" spans="1:12">
      <c r="A39" s="216"/>
      <c r="B39" s="231"/>
      <c r="C39" s="231"/>
      <c r="D39" s="231"/>
      <c r="E39" s="231"/>
      <c r="F39" s="231"/>
      <c r="G39" s="231"/>
      <c r="H39" s="240" t="s">
        <v>139</v>
      </c>
      <c r="I39" s="231" t="s">
        <v>136</v>
      </c>
      <c r="J39" s="239"/>
      <c r="K39" s="231"/>
    </row>
    <row r="40" spans="1:12">
      <c r="A40" s="216"/>
      <c r="B40" s="231"/>
      <c r="C40" s="231"/>
      <c r="D40" s="231"/>
      <c r="E40" s="231"/>
      <c r="F40" s="231"/>
      <c r="G40" s="231"/>
      <c r="H40" s="231"/>
      <c r="I40" s="231"/>
      <c r="J40" s="239"/>
      <c r="K40" s="231"/>
    </row>
    <row r="41" spans="1:12">
      <c r="A41" s="216"/>
      <c r="B41" s="231"/>
      <c r="C41" s="231"/>
      <c r="D41" s="231"/>
      <c r="E41" s="231"/>
      <c r="F41" s="231"/>
      <c r="G41" s="231"/>
      <c r="H41" s="240" t="s">
        <v>135</v>
      </c>
      <c r="I41" s="231" t="s">
        <v>136</v>
      </c>
      <c r="J41" s="239"/>
      <c r="K41" s="231" t="s">
        <v>140</v>
      </c>
    </row>
    <row r="42" spans="1:12">
      <c r="A42" s="216"/>
      <c r="B42" s="231"/>
      <c r="C42" s="231"/>
      <c r="D42" s="231"/>
      <c r="E42" s="231"/>
      <c r="F42" s="231"/>
      <c r="G42" s="231"/>
      <c r="H42" s="231"/>
      <c r="I42" s="231" t="s">
        <v>138</v>
      </c>
      <c r="J42" s="239"/>
      <c r="K42" s="231"/>
    </row>
    <row r="43" spans="1:12">
      <c r="A43" s="216"/>
      <c r="B43" s="231"/>
      <c r="C43" s="231"/>
      <c r="D43" s="231"/>
      <c r="E43" s="231"/>
      <c r="F43" s="231"/>
      <c r="G43" s="231"/>
      <c r="H43" s="240" t="s">
        <v>139</v>
      </c>
      <c r="I43" s="231" t="s">
        <v>136</v>
      </c>
      <c r="J43" s="239"/>
      <c r="K43" s="231"/>
    </row>
    <row r="44" spans="1:12">
      <c r="A44" s="216"/>
      <c r="B44" s="231"/>
      <c r="C44" s="231"/>
      <c r="D44" s="231"/>
      <c r="E44" s="231"/>
      <c r="F44" s="231"/>
      <c r="G44" s="231"/>
      <c r="H44" s="231"/>
      <c r="I44" s="231" t="s">
        <v>141</v>
      </c>
      <c r="J44" s="239"/>
      <c r="K44" s="231"/>
    </row>
    <row r="45" spans="1:12">
      <c r="A45" s="216"/>
      <c r="B45" s="231"/>
      <c r="C45" s="231"/>
      <c r="D45" s="231"/>
      <c r="E45" s="231"/>
      <c r="F45" s="231"/>
      <c r="G45" s="231"/>
      <c r="H45" s="231"/>
      <c r="I45" s="231"/>
      <c r="J45" s="239"/>
      <c r="K45" s="231"/>
    </row>
    <row r="46" spans="1:12">
      <c r="A46" s="216"/>
      <c r="B46" s="231"/>
      <c r="C46" s="231"/>
      <c r="D46" s="231"/>
      <c r="E46" s="231"/>
      <c r="F46" s="231"/>
      <c r="G46" s="231"/>
      <c r="H46" s="231"/>
      <c r="I46" s="231"/>
      <c r="J46" s="239"/>
      <c r="K46" s="231"/>
    </row>
    <row r="47" spans="1:12">
      <c r="A47" s="366" t="s">
        <v>142</v>
      </c>
      <c r="B47" s="366"/>
      <c r="C47" s="366"/>
      <c r="D47" s="366"/>
      <c r="E47" s="366"/>
      <c r="F47" s="366"/>
      <c r="G47" s="366"/>
      <c r="H47" s="366"/>
      <c r="I47" s="366"/>
      <c r="J47" s="366"/>
      <c r="K47" s="366"/>
      <c r="L47" s="366"/>
    </row>
    <row r="48" spans="1:12" ht="10.5" customHeight="1">
      <c r="A48" s="244"/>
      <c r="B48" s="244"/>
      <c r="C48" s="244"/>
      <c r="D48" s="244"/>
      <c r="E48" s="244"/>
      <c r="F48" s="244"/>
      <c r="G48" s="244"/>
      <c r="H48" s="244"/>
      <c r="I48" s="244"/>
      <c r="J48" s="244"/>
      <c r="K48" s="244"/>
      <c r="L48" s="244"/>
    </row>
    <row r="49" spans="1:2" ht="27" customHeight="1">
      <c r="A49" s="245" t="s">
        <v>143</v>
      </c>
      <c r="B49" s="246" t="s">
        <v>144</v>
      </c>
    </row>
    <row r="50" spans="1:2" ht="27" customHeight="1">
      <c r="A50" s="245" t="s">
        <v>145</v>
      </c>
      <c r="B50" s="246" t="s">
        <v>225</v>
      </c>
    </row>
    <row r="51" spans="1:2" ht="27" customHeight="1">
      <c r="A51" s="245" t="s">
        <v>146</v>
      </c>
      <c r="B51" s="246" t="s">
        <v>227</v>
      </c>
    </row>
    <row r="52" spans="1:2" ht="27" customHeight="1">
      <c r="A52" s="245"/>
      <c r="B52" s="218" t="s">
        <v>226</v>
      </c>
    </row>
    <row r="53" spans="1:2" ht="27" customHeight="1">
      <c r="A53" s="245" t="s">
        <v>147</v>
      </c>
      <c r="B53" s="246" t="s">
        <v>228</v>
      </c>
    </row>
    <row r="54" spans="1:2" ht="27" customHeight="1">
      <c r="A54" s="245"/>
      <c r="B54" s="218" t="s">
        <v>229</v>
      </c>
    </row>
    <row r="55" spans="1:2" ht="27" customHeight="1">
      <c r="A55" s="245" t="s">
        <v>148</v>
      </c>
      <c r="B55" s="218" t="s">
        <v>221</v>
      </c>
    </row>
    <row r="56" spans="1:2" ht="27" customHeight="1">
      <c r="A56" s="245"/>
      <c r="B56" s="218" t="s">
        <v>222</v>
      </c>
    </row>
    <row r="57" spans="1:2" ht="27" customHeight="1">
      <c r="A57" s="245"/>
      <c r="B57" s="218" t="s">
        <v>149</v>
      </c>
    </row>
    <row r="58" spans="1:2" ht="27" customHeight="1">
      <c r="A58" s="245" t="s">
        <v>150</v>
      </c>
      <c r="B58" s="218" t="s">
        <v>223</v>
      </c>
    </row>
    <row r="59" spans="1:2" ht="27" customHeight="1">
      <c r="A59" s="245"/>
      <c r="B59" s="218" t="s">
        <v>230</v>
      </c>
    </row>
    <row r="60" spans="1:2" ht="27" customHeight="1">
      <c r="A60" s="245" t="s">
        <v>151</v>
      </c>
      <c r="B60" s="218" t="s">
        <v>224</v>
      </c>
    </row>
    <row r="61" spans="1:2" ht="27" customHeight="1">
      <c r="A61" s="245" t="s">
        <v>152</v>
      </c>
      <c r="B61" s="218" t="s">
        <v>231</v>
      </c>
    </row>
    <row r="62" spans="1:2" ht="27" customHeight="1">
      <c r="A62" s="245"/>
      <c r="B62" s="218" t="s">
        <v>232</v>
      </c>
    </row>
    <row r="63" spans="1:2" ht="27" customHeight="1">
      <c r="A63" s="245"/>
      <c r="B63" s="218" t="s">
        <v>233</v>
      </c>
    </row>
    <row r="64" spans="1:2" ht="27" customHeight="1">
      <c r="A64" s="245" t="s">
        <v>153</v>
      </c>
      <c r="B64" s="218" t="s">
        <v>234</v>
      </c>
    </row>
    <row r="65" spans="1:2" ht="27" customHeight="1">
      <c r="A65" s="245"/>
      <c r="B65" s="218" t="s">
        <v>235</v>
      </c>
    </row>
    <row r="66" spans="1:2" ht="27" customHeight="1">
      <c r="A66" s="245"/>
      <c r="B66" s="218" t="s">
        <v>236</v>
      </c>
    </row>
    <row r="67" spans="1:2" ht="27" customHeight="1">
      <c r="A67" s="245"/>
      <c r="B67" s="218" t="s">
        <v>237</v>
      </c>
    </row>
    <row r="68" spans="1:2" ht="27" customHeight="1">
      <c r="A68" s="245"/>
      <c r="B68" s="218" t="s">
        <v>238</v>
      </c>
    </row>
    <row r="69" spans="1:2">
      <c r="A69" s="245"/>
      <c r="B69" s="218" t="s">
        <v>239</v>
      </c>
    </row>
    <row r="70" spans="1:2">
      <c r="A70" s="245"/>
    </row>
    <row r="71" spans="1:2">
      <c r="A71" s="245"/>
    </row>
  </sheetData>
  <mergeCells count="9">
    <mergeCell ref="B30:H30"/>
    <mergeCell ref="A47:L47"/>
    <mergeCell ref="A1:K1"/>
    <mergeCell ref="A2:K2"/>
    <mergeCell ref="A3:K3"/>
    <mergeCell ref="A4:K4"/>
    <mergeCell ref="A6:A7"/>
    <mergeCell ref="B6:I7"/>
    <mergeCell ref="K6:K7"/>
  </mergeCells>
  <printOptions horizontalCentered="1"/>
  <pageMargins left="0.35433070866141736" right="0.11811023622047245" top="0.35433070866141736" bottom="0.35433070866141736" header="0" footer="0"/>
  <pageSetup paperSize="9" scale="85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B6ABE-5732-4025-929C-66960FD40B85}">
  <sheetPr>
    <tabColor indexed="52"/>
  </sheetPr>
  <dimension ref="A1:L71"/>
  <sheetViews>
    <sheetView showGridLines="0" zoomScaleNormal="100" workbookViewId="0">
      <selection activeCell="L12" sqref="L12"/>
    </sheetView>
  </sheetViews>
  <sheetFormatPr defaultColWidth="9.109375" defaultRowHeight="21"/>
  <cols>
    <col min="1" max="1" width="9.88671875" style="217" bestFit="1" customWidth="1"/>
    <col min="2" max="2" width="17.109375" style="218" customWidth="1"/>
    <col min="3" max="3" width="6.5546875" style="218" bestFit="1" customWidth="1"/>
    <col min="4" max="4" width="4.44140625" style="218" customWidth="1"/>
    <col min="5" max="5" width="7.109375" style="218" customWidth="1"/>
    <col min="6" max="6" width="6.5546875" style="218" bestFit="1" customWidth="1"/>
    <col min="7" max="7" width="3.6640625" style="218" customWidth="1"/>
    <col min="8" max="8" width="6.5546875" style="218" bestFit="1" customWidth="1"/>
    <col min="9" max="9" width="18" style="218" customWidth="1"/>
    <col min="10" max="10" width="16.6640625" style="219" customWidth="1"/>
    <col min="11" max="11" width="16.44140625" style="218" customWidth="1"/>
    <col min="12" max="12" width="6.33203125" style="217" customWidth="1"/>
    <col min="13" max="16384" width="9.109375" style="218"/>
  </cols>
  <sheetData>
    <row r="1" spans="1:11">
      <c r="A1" s="367" t="s">
        <v>103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s="217" customFormat="1">
      <c r="A2" s="367" t="s">
        <v>154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</row>
    <row r="3" spans="1:11">
      <c r="A3" s="367" t="s">
        <v>104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1">
      <c r="A4" s="367" t="s">
        <v>105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1" s="217" customFormat="1" ht="11.25" customHeight="1">
      <c r="B5" s="218"/>
      <c r="C5" s="218"/>
      <c r="D5" s="218"/>
      <c r="E5" s="218"/>
      <c r="F5" s="218"/>
      <c r="G5" s="218"/>
      <c r="H5" s="218"/>
      <c r="I5" s="218"/>
      <c r="J5" s="219"/>
      <c r="K5" s="218"/>
    </row>
    <row r="6" spans="1:11" s="217" customFormat="1">
      <c r="A6" s="369" t="s">
        <v>155</v>
      </c>
      <c r="B6" s="369"/>
      <c r="C6" s="369"/>
      <c r="D6" s="369"/>
      <c r="E6" s="369"/>
      <c r="F6" s="369"/>
      <c r="G6" s="369"/>
      <c r="H6" s="369"/>
      <c r="I6" s="369"/>
      <c r="J6" s="369"/>
      <c r="K6" s="369"/>
    </row>
    <row r="7" spans="1:11" s="217" customFormat="1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1" s="221" customFormat="1">
      <c r="A8" s="368" t="s">
        <v>38</v>
      </c>
      <c r="B8" s="368" t="s">
        <v>10</v>
      </c>
      <c r="C8" s="368"/>
      <c r="D8" s="368"/>
      <c r="E8" s="368"/>
      <c r="F8" s="368"/>
      <c r="G8" s="368"/>
      <c r="H8" s="368"/>
      <c r="I8" s="368"/>
      <c r="J8" s="220" t="s">
        <v>106</v>
      </c>
      <c r="K8" s="368" t="s">
        <v>2</v>
      </c>
    </row>
    <row r="9" spans="1:11" s="221" customFormat="1">
      <c r="A9" s="368"/>
      <c r="B9" s="368"/>
      <c r="C9" s="368"/>
      <c r="D9" s="368"/>
      <c r="E9" s="368"/>
      <c r="F9" s="368"/>
      <c r="G9" s="368"/>
      <c r="H9" s="368"/>
      <c r="I9" s="368"/>
      <c r="J9" s="222" t="s">
        <v>107</v>
      </c>
      <c r="K9" s="368"/>
    </row>
    <row r="10" spans="1:11" s="217" customFormat="1">
      <c r="A10" s="223">
        <v>1</v>
      </c>
      <c r="B10" s="224" t="s">
        <v>156</v>
      </c>
      <c r="C10" s="225"/>
      <c r="D10" s="225"/>
      <c r="E10" s="225"/>
      <c r="F10" s="225"/>
      <c r="G10" s="225"/>
      <c r="H10" s="225"/>
      <c r="I10" s="226"/>
      <c r="J10" s="227">
        <v>0</v>
      </c>
      <c r="K10" s="228"/>
    </row>
    <row r="11" spans="1:11" s="217" customFormat="1">
      <c r="A11" s="229"/>
      <c r="B11" s="230"/>
      <c r="C11" s="231"/>
      <c r="D11" s="231"/>
      <c r="E11" s="231"/>
      <c r="F11" s="231"/>
      <c r="G11" s="231"/>
      <c r="H11" s="231"/>
      <c r="I11" s="232"/>
      <c r="J11" s="233"/>
      <c r="K11" s="234"/>
    </row>
    <row r="12" spans="1:11" s="217" customFormat="1">
      <c r="A12" s="229"/>
      <c r="B12" s="230"/>
      <c r="C12" s="231"/>
      <c r="D12" s="231"/>
      <c r="E12" s="231"/>
      <c r="F12" s="231"/>
      <c r="G12" s="231"/>
      <c r="H12" s="231"/>
      <c r="I12" s="232"/>
      <c r="J12" s="233"/>
      <c r="K12" s="234"/>
    </row>
    <row r="13" spans="1:11" s="217" customFormat="1">
      <c r="A13" s="229"/>
      <c r="B13" s="230"/>
      <c r="C13" s="231"/>
      <c r="D13" s="231"/>
      <c r="E13" s="231"/>
      <c r="F13" s="231"/>
      <c r="G13" s="231"/>
      <c r="H13" s="231"/>
      <c r="I13" s="232"/>
      <c r="J13" s="233"/>
      <c r="K13" s="234"/>
    </row>
    <row r="14" spans="1:11" s="217" customFormat="1">
      <c r="A14" s="229"/>
      <c r="B14" s="230"/>
      <c r="C14" s="231"/>
      <c r="D14" s="231"/>
      <c r="E14" s="231"/>
      <c r="F14" s="231"/>
      <c r="G14" s="231"/>
      <c r="H14" s="231"/>
      <c r="I14" s="232"/>
      <c r="J14" s="233"/>
      <c r="K14" s="234"/>
    </row>
    <row r="15" spans="1:11" s="217" customFormat="1">
      <c r="A15" s="229"/>
      <c r="B15" s="230"/>
      <c r="C15" s="231"/>
      <c r="D15" s="231"/>
      <c r="E15" s="231"/>
      <c r="F15" s="231"/>
      <c r="G15" s="231"/>
      <c r="H15" s="231"/>
      <c r="I15" s="232"/>
      <c r="J15" s="233"/>
      <c r="K15" s="234"/>
    </row>
    <row r="16" spans="1:11" s="217" customFormat="1">
      <c r="A16" s="229"/>
      <c r="B16" s="230"/>
      <c r="C16" s="231"/>
      <c r="D16" s="231"/>
      <c r="E16" s="231"/>
      <c r="F16" s="231"/>
      <c r="G16" s="231"/>
      <c r="H16" s="231"/>
      <c r="I16" s="232"/>
      <c r="J16" s="233"/>
      <c r="K16" s="234"/>
    </row>
    <row r="17" spans="1:11" s="217" customFormat="1">
      <c r="A17" s="229"/>
      <c r="B17" s="230"/>
      <c r="C17" s="231"/>
      <c r="D17" s="231"/>
      <c r="E17" s="231"/>
      <c r="F17" s="231"/>
      <c r="G17" s="231"/>
      <c r="H17" s="231"/>
      <c r="I17" s="232"/>
      <c r="J17" s="233"/>
      <c r="K17" s="234"/>
    </row>
    <row r="18" spans="1:11" s="217" customFormat="1">
      <c r="A18" s="229"/>
      <c r="B18" s="230"/>
      <c r="C18" s="231"/>
      <c r="D18" s="231"/>
      <c r="E18" s="231"/>
      <c r="F18" s="231"/>
      <c r="G18" s="231"/>
      <c r="H18" s="231"/>
      <c r="I18" s="232"/>
      <c r="J18" s="233"/>
      <c r="K18" s="234"/>
    </row>
    <row r="19" spans="1:11" s="217" customFormat="1">
      <c r="A19" s="229"/>
      <c r="B19" s="230"/>
      <c r="C19" s="231"/>
      <c r="D19" s="231"/>
      <c r="E19" s="231"/>
      <c r="F19" s="231"/>
      <c r="G19" s="231"/>
      <c r="H19" s="231"/>
      <c r="I19" s="232"/>
      <c r="J19" s="233"/>
      <c r="K19" s="234"/>
    </row>
    <row r="20" spans="1:11" s="217" customFormat="1">
      <c r="A20" s="229"/>
      <c r="B20" s="230"/>
      <c r="C20" s="231"/>
      <c r="D20" s="231"/>
      <c r="E20" s="231"/>
      <c r="F20" s="231"/>
      <c r="G20" s="231"/>
      <c r="H20" s="231"/>
      <c r="I20" s="232"/>
      <c r="J20" s="233"/>
      <c r="K20" s="234"/>
    </row>
    <row r="21" spans="1:11" s="217" customFormat="1">
      <c r="A21" s="229"/>
      <c r="B21" s="230"/>
      <c r="C21" s="231"/>
      <c r="D21" s="231"/>
      <c r="E21" s="231"/>
      <c r="F21" s="231"/>
      <c r="G21" s="231"/>
      <c r="H21" s="231"/>
      <c r="I21" s="232"/>
      <c r="J21" s="233"/>
      <c r="K21" s="234"/>
    </row>
    <row r="22" spans="1:11" s="217" customFormat="1">
      <c r="A22" s="229"/>
      <c r="B22" s="230"/>
      <c r="C22" s="231"/>
      <c r="D22" s="231"/>
      <c r="E22" s="231"/>
      <c r="F22" s="231"/>
      <c r="G22" s="231"/>
      <c r="H22" s="231"/>
      <c r="I22" s="232"/>
      <c r="J22" s="233"/>
      <c r="K22" s="234"/>
    </row>
    <row r="23" spans="1:11" s="217" customFormat="1">
      <c r="A23" s="229"/>
      <c r="B23" s="230"/>
      <c r="C23" s="231"/>
      <c r="D23" s="231"/>
      <c r="E23" s="231"/>
      <c r="F23" s="231"/>
      <c r="G23" s="231"/>
      <c r="H23" s="231"/>
      <c r="I23" s="232"/>
      <c r="J23" s="233"/>
      <c r="K23" s="234"/>
    </row>
    <row r="24" spans="1:11" s="217" customFormat="1">
      <c r="A24" s="229"/>
      <c r="B24" s="230"/>
      <c r="C24" s="231"/>
      <c r="D24" s="231"/>
      <c r="E24" s="231"/>
      <c r="F24" s="231"/>
      <c r="G24" s="231"/>
      <c r="H24" s="231"/>
      <c r="I24" s="232"/>
      <c r="J24" s="233"/>
      <c r="K24" s="234"/>
    </row>
    <row r="25" spans="1:11" s="217" customFormat="1">
      <c r="A25" s="229"/>
      <c r="B25" s="230"/>
      <c r="C25" s="231"/>
      <c r="D25" s="231"/>
      <c r="E25" s="231"/>
      <c r="F25" s="231"/>
      <c r="G25" s="231"/>
      <c r="H25" s="231"/>
      <c r="I25" s="232"/>
      <c r="J25" s="233"/>
      <c r="K25" s="234"/>
    </row>
    <row r="26" spans="1:11" s="217" customFormat="1">
      <c r="A26" s="229"/>
      <c r="B26" s="230"/>
      <c r="C26" s="231"/>
      <c r="D26" s="231"/>
      <c r="E26" s="231"/>
      <c r="F26" s="231"/>
      <c r="G26" s="231"/>
      <c r="H26" s="231"/>
      <c r="I26" s="232"/>
      <c r="J26" s="233"/>
      <c r="K26" s="234"/>
    </row>
    <row r="27" spans="1:11" s="217" customFormat="1">
      <c r="A27" s="229"/>
      <c r="B27" s="230"/>
      <c r="C27" s="231"/>
      <c r="D27" s="231"/>
      <c r="E27" s="231"/>
      <c r="F27" s="231"/>
      <c r="G27" s="231"/>
      <c r="H27" s="231"/>
      <c r="I27" s="232"/>
      <c r="J27" s="233"/>
      <c r="K27" s="234"/>
    </row>
    <row r="28" spans="1:11" s="217" customFormat="1">
      <c r="A28" s="229"/>
      <c r="B28" s="230"/>
      <c r="C28" s="231"/>
      <c r="D28" s="231"/>
      <c r="E28" s="231"/>
      <c r="F28" s="231"/>
      <c r="G28" s="231"/>
      <c r="H28" s="231"/>
      <c r="I28" s="232"/>
      <c r="J28" s="233"/>
      <c r="K28" s="234"/>
    </row>
    <row r="29" spans="1:11" s="217" customFormat="1" ht="21.6" thickBot="1">
      <c r="A29" s="235" t="s">
        <v>128</v>
      </c>
      <c r="B29" s="365" t="str">
        <f>BAHTTEXT(J29)</f>
        <v>ศูนย์บาทถ้วน</v>
      </c>
      <c r="C29" s="365"/>
      <c r="D29" s="365"/>
      <c r="E29" s="365"/>
      <c r="F29" s="365"/>
      <c r="G29" s="365"/>
      <c r="H29" s="365"/>
      <c r="I29" s="236" t="s">
        <v>129</v>
      </c>
      <c r="J29" s="237">
        <f>SUM(J10:J28)</f>
        <v>0</v>
      </c>
      <c r="K29" s="238" t="s">
        <v>130</v>
      </c>
    </row>
    <row r="30" spans="1:11" s="217" customFormat="1" ht="15" customHeight="1" thickTop="1">
      <c r="A30" s="216"/>
      <c r="B30" s="231"/>
      <c r="C30" s="231"/>
      <c r="D30" s="231"/>
      <c r="E30" s="231"/>
      <c r="F30" s="231"/>
      <c r="G30" s="231"/>
      <c r="H30" s="231"/>
      <c r="I30" s="231"/>
      <c r="J30" s="239"/>
      <c r="K30" s="231"/>
    </row>
    <row r="31" spans="1:11" s="217" customFormat="1">
      <c r="A31" s="231"/>
      <c r="B31" s="231"/>
      <c r="C31" s="231"/>
      <c r="D31" s="231"/>
      <c r="E31" s="231"/>
      <c r="F31" s="231"/>
      <c r="G31" s="231"/>
      <c r="H31" s="231"/>
      <c r="I31" s="240" t="s">
        <v>131</v>
      </c>
      <c r="J31" s="241">
        <v>0</v>
      </c>
      <c r="K31" s="231" t="s">
        <v>112</v>
      </c>
    </row>
    <row r="32" spans="1:11" s="217" customFormat="1">
      <c r="A32" s="231"/>
      <c r="B32" s="231"/>
      <c r="C32" s="231"/>
      <c r="D32" s="231"/>
      <c r="E32" s="231"/>
      <c r="F32" s="231"/>
      <c r="G32" s="231"/>
      <c r="H32" s="231"/>
      <c r="I32" s="240" t="s">
        <v>132</v>
      </c>
      <c r="J32" s="242">
        <v>0</v>
      </c>
      <c r="K32" s="231" t="s">
        <v>112</v>
      </c>
    </row>
    <row r="33" spans="1:12" s="217" customFormat="1">
      <c r="A33" s="231"/>
      <c r="B33" s="231"/>
      <c r="C33" s="231"/>
      <c r="D33" s="231"/>
      <c r="E33" s="231"/>
      <c r="F33" s="231"/>
      <c r="G33" s="231"/>
      <c r="H33" s="231"/>
      <c r="I33" s="240" t="s">
        <v>133</v>
      </c>
      <c r="J33" s="242">
        <v>0</v>
      </c>
      <c r="K33" s="231" t="s">
        <v>112</v>
      </c>
    </row>
    <row r="34" spans="1:12" s="217" customFormat="1">
      <c r="A34" s="231"/>
      <c r="B34" s="231"/>
      <c r="C34" s="231"/>
      <c r="D34" s="231"/>
      <c r="E34" s="231"/>
      <c r="F34" s="231"/>
      <c r="G34" s="231"/>
      <c r="H34" s="231"/>
      <c r="I34" s="243" t="s">
        <v>134</v>
      </c>
      <c r="J34" s="242">
        <f>ROUND((J31-J32-J33),2)</f>
        <v>0</v>
      </c>
      <c r="K34" s="231" t="s">
        <v>112</v>
      </c>
    </row>
    <row r="35" spans="1:12">
      <c r="A35" s="216"/>
      <c r="B35" s="231"/>
      <c r="C35" s="231"/>
      <c r="D35" s="231"/>
      <c r="E35" s="231"/>
      <c r="F35" s="231"/>
      <c r="G35" s="231"/>
      <c r="H35" s="231"/>
      <c r="I35" s="231"/>
      <c r="J35" s="239"/>
      <c r="K35" s="231"/>
    </row>
    <row r="36" spans="1:12">
      <c r="A36" s="216"/>
      <c r="B36" s="231"/>
      <c r="C36" s="231"/>
      <c r="D36" s="231"/>
      <c r="E36" s="231"/>
      <c r="F36" s="231"/>
      <c r="G36" s="231"/>
      <c r="H36" s="240" t="s">
        <v>135</v>
      </c>
      <c r="I36" s="231" t="s">
        <v>136</v>
      </c>
      <c r="J36" s="239"/>
      <c r="K36" s="231" t="s">
        <v>137</v>
      </c>
    </row>
    <row r="37" spans="1:12">
      <c r="A37" s="216"/>
      <c r="B37" s="231"/>
      <c r="C37" s="231"/>
      <c r="D37" s="231"/>
      <c r="E37" s="231"/>
      <c r="F37" s="231"/>
      <c r="G37" s="231"/>
      <c r="H37" s="231"/>
      <c r="I37" s="231" t="s">
        <v>138</v>
      </c>
      <c r="J37" s="239"/>
      <c r="K37" s="231"/>
    </row>
    <row r="38" spans="1:12">
      <c r="A38" s="216"/>
      <c r="B38" s="231"/>
      <c r="C38" s="231"/>
      <c r="D38" s="231"/>
      <c r="E38" s="231"/>
      <c r="F38" s="231"/>
      <c r="G38" s="231"/>
      <c r="H38" s="240" t="s">
        <v>139</v>
      </c>
      <c r="I38" s="231" t="s">
        <v>136</v>
      </c>
      <c r="J38" s="239"/>
      <c r="K38" s="231"/>
    </row>
    <row r="39" spans="1:12">
      <c r="A39" s="216"/>
      <c r="B39" s="231"/>
      <c r="C39" s="231"/>
      <c r="D39" s="231"/>
      <c r="E39" s="231"/>
      <c r="F39" s="231"/>
      <c r="G39" s="231"/>
      <c r="H39" s="231"/>
      <c r="I39" s="231"/>
      <c r="J39" s="239"/>
      <c r="K39" s="231"/>
    </row>
    <row r="40" spans="1:12">
      <c r="A40" s="216"/>
      <c r="B40" s="231"/>
      <c r="C40" s="231"/>
      <c r="D40" s="231"/>
      <c r="E40" s="231"/>
      <c r="F40" s="231"/>
      <c r="G40" s="231"/>
      <c r="H40" s="240" t="s">
        <v>135</v>
      </c>
      <c r="I40" s="231" t="s">
        <v>136</v>
      </c>
      <c r="J40" s="239"/>
      <c r="K40" s="231" t="s">
        <v>140</v>
      </c>
    </row>
    <row r="41" spans="1:12">
      <c r="A41" s="216"/>
      <c r="B41" s="231"/>
      <c r="C41" s="231"/>
      <c r="D41" s="231"/>
      <c r="E41" s="231"/>
      <c r="F41" s="231"/>
      <c r="G41" s="231"/>
      <c r="H41" s="231"/>
      <c r="I41" s="231" t="s">
        <v>138</v>
      </c>
      <c r="J41" s="239"/>
      <c r="K41" s="231"/>
    </row>
    <row r="42" spans="1:12">
      <c r="A42" s="216"/>
      <c r="B42" s="231"/>
      <c r="C42" s="231"/>
      <c r="D42" s="231"/>
      <c r="E42" s="231"/>
      <c r="F42" s="231"/>
      <c r="G42" s="231"/>
      <c r="H42" s="240" t="s">
        <v>139</v>
      </c>
      <c r="I42" s="231" t="s">
        <v>136</v>
      </c>
      <c r="J42" s="239"/>
      <c r="K42" s="231"/>
    </row>
    <row r="43" spans="1:12">
      <c r="A43" s="216"/>
      <c r="B43" s="231"/>
      <c r="C43" s="231"/>
      <c r="D43" s="231"/>
      <c r="E43" s="231"/>
      <c r="F43" s="231"/>
      <c r="G43" s="231"/>
      <c r="H43" s="231"/>
      <c r="I43" s="231" t="s">
        <v>141</v>
      </c>
      <c r="J43" s="239"/>
      <c r="K43" s="231"/>
    </row>
    <row r="44" spans="1:12">
      <c r="A44" s="216"/>
      <c r="B44" s="231"/>
      <c r="C44" s="231"/>
      <c r="D44" s="231"/>
      <c r="E44" s="231"/>
      <c r="F44" s="231"/>
      <c r="G44" s="231"/>
      <c r="H44" s="231"/>
      <c r="I44" s="231"/>
      <c r="J44" s="239"/>
      <c r="K44" s="231"/>
    </row>
    <row r="45" spans="1:12">
      <c r="A45" s="216"/>
      <c r="B45" s="231"/>
      <c r="C45" s="231"/>
      <c r="D45" s="231"/>
      <c r="E45" s="231"/>
      <c r="F45" s="231"/>
      <c r="G45" s="231"/>
      <c r="H45" s="231"/>
      <c r="I45" s="231"/>
      <c r="J45" s="239"/>
      <c r="K45" s="231"/>
    </row>
    <row r="46" spans="1:12">
      <c r="A46" s="366" t="s">
        <v>142</v>
      </c>
      <c r="B46" s="366"/>
      <c r="C46" s="366"/>
      <c r="D46" s="366"/>
      <c r="E46" s="366"/>
      <c r="F46" s="366"/>
      <c r="G46" s="366"/>
      <c r="H46" s="366"/>
      <c r="I46" s="366"/>
      <c r="J46" s="366"/>
      <c r="K46" s="366"/>
      <c r="L46" s="366"/>
    </row>
    <row r="47" spans="1:12" ht="10.5" customHeight="1">
      <c r="A47" s="244"/>
      <c r="B47" s="244"/>
      <c r="C47" s="244"/>
      <c r="D47" s="244"/>
      <c r="E47" s="244"/>
      <c r="F47" s="244"/>
      <c r="G47" s="244"/>
      <c r="H47" s="244"/>
      <c r="I47" s="244"/>
      <c r="J47" s="244"/>
      <c r="K47" s="244"/>
      <c r="L47" s="244"/>
    </row>
    <row r="48" spans="1:12" ht="27" customHeight="1">
      <c r="A48" s="245" t="s">
        <v>143</v>
      </c>
      <c r="B48" s="246" t="s">
        <v>144</v>
      </c>
    </row>
    <row r="49" spans="1:2" ht="27" customHeight="1">
      <c r="A49" s="245" t="s">
        <v>145</v>
      </c>
      <c r="B49" s="246" t="s">
        <v>225</v>
      </c>
    </row>
    <row r="50" spans="1:2" ht="27" customHeight="1">
      <c r="A50" s="245" t="s">
        <v>146</v>
      </c>
      <c r="B50" s="246" t="s">
        <v>227</v>
      </c>
    </row>
    <row r="51" spans="1:2" ht="27" customHeight="1">
      <c r="A51" s="245"/>
      <c r="B51" s="218" t="s">
        <v>226</v>
      </c>
    </row>
    <row r="52" spans="1:2" ht="27" customHeight="1">
      <c r="A52" s="245" t="s">
        <v>147</v>
      </c>
      <c r="B52" s="246" t="s">
        <v>228</v>
      </c>
    </row>
    <row r="53" spans="1:2" ht="27" customHeight="1">
      <c r="A53" s="245"/>
      <c r="B53" s="218" t="s">
        <v>229</v>
      </c>
    </row>
    <row r="54" spans="1:2" ht="27" customHeight="1">
      <c r="A54" s="245" t="s">
        <v>148</v>
      </c>
      <c r="B54" s="218" t="s">
        <v>221</v>
      </c>
    </row>
    <row r="55" spans="1:2" ht="27" customHeight="1">
      <c r="A55" s="245"/>
      <c r="B55" s="218" t="s">
        <v>222</v>
      </c>
    </row>
    <row r="56" spans="1:2" ht="27" customHeight="1">
      <c r="A56" s="245"/>
      <c r="B56" s="218" t="s">
        <v>149</v>
      </c>
    </row>
    <row r="57" spans="1:2" ht="27" customHeight="1">
      <c r="A57" s="245" t="s">
        <v>150</v>
      </c>
      <c r="B57" s="218" t="s">
        <v>223</v>
      </c>
    </row>
    <row r="58" spans="1:2" ht="27" customHeight="1">
      <c r="A58" s="245"/>
      <c r="B58" s="218" t="s">
        <v>230</v>
      </c>
    </row>
    <row r="59" spans="1:2" ht="27" customHeight="1">
      <c r="A59" s="245" t="s">
        <v>151</v>
      </c>
      <c r="B59" s="218" t="s">
        <v>224</v>
      </c>
    </row>
    <row r="60" spans="1:2" ht="27" customHeight="1">
      <c r="A60" s="245" t="s">
        <v>152</v>
      </c>
      <c r="B60" s="218" t="s">
        <v>231</v>
      </c>
    </row>
    <row r="61" spans="1:2" ht="27" customHeight="1">
      <c r="A61" s="245"/>
      <c r="B61" s="218" t="s">
        <v>232</v>
      </c>
    </row>
    <row r="62" spans="1:2" ht="27" customHeight="1">
      <c r="A62" s="245"/>
      <c r="B62" s="218" t="s">
        <v>233</v>
      </c>
    </row>
    <row r="63" spans="1:2" ht="27" customHeight="1">
      <c r="A63" s="245" t="s">
        <v>153</v>
      </c>
      <c r="B63" s="218" t="s">
        <v>234</v>
      </c>
    </row>
    <row r="64" spans="1:2" ht="27" customHeight="1">
      <c r="A64" s="245"/>
      <c r="B64" s="218" t="s">
        <v>235</v>
      </c>
    </row>
    <row r="65" spans="1:2" ht="27" customHeight="1">
      <c r="A65" s="245"/>
      <c r="B65" s="218" t="s">
        <v>236</v>
      </c>
    </row>
    <row r="66" spans="1:2" ht="27" customHeight="1">
      <c r="A66" s="245"/>
      <c r="B66" s="218" t="s">
        <v>237</v>
      </c>
    </row>
    <row r="67" spans="1:2" ht="27" customHeight="1">
      <c r="A67" s="245"/>
      <c r="B67" s="218" t="s">
        <v>238</v>
      </c>
    </row>
    <row r="68" spans="1:2">
      <c r="A68" s="245"/>
      <c r="B68" s="218" t="s">
        <v>239</v>
      </c>
    </row>
    <row r="69" spans="1:2">
      <c r="A69" s="245"/>
    </row>
    <row r="70" spans="1:2">
      <c r="A70" s="245"/>
    </row>
    <row r="71" spans="1:2">
      <c r="A71" s="245"/>
    </row>
  </sheetData>
  <mergeCells count="11">
    <mergeCell ref="A7:K7"/>
    <mergeCell ref="A46:L46"/>
    <mergeCell ref="A1:K1"/>
    <mergeCell ref="A2:K2"/>
    <mergeCell ref="A3:K3"/>
    <mergeCell ref="A4:K4"/>
    <mergeCell ref="A6:K6"/>
    <mergeCell ref="A8:A9"/>
    <mergeCell ref="B8:I9"/>
    <mergeCell ref="K8:K9"/>
    <mergeCell ref="B29:H29"/>
  </mergeCells>
  <printOptions horizontalCentered="1"/>
  <pageMargins left="0.35433070866141736" right="0.11811023622047245" top="0.35433070866141736" bottom="0.35433070866141736" header="0" footer="0"/>
  <pageSetup paperSize="9" scale="85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9E97C-BB54-48AB-8A58-80A00858F6A0}">
  <sheetPr codeName="Sheet2">
    <tabColor indexed="58"/>
  </sheetPr>
  <dimension ref="A1:L23"/>
  <sheetViews>
    <sheetView showGridLines="0" workbookViewId="0">
      <selection activeCell="J29" sqref="J29"/>
    </sheetView>
  </sheetViews>
  <sheetFormatPr defaultColWidth="9.109375" defaultRowHeight="23.4"/>
  <cols>
    <col min="1" max="1" width="4.44140625" style="213" customWidth="1"/>
    <col min="2" max="2" width="26.6640625" style="213" customWidth="1"/>
    <col min="3" max="4" width="12.5546875" style="213" customWidth="1"/>
    <col min="5" max="9" width="12.44140625" style="213" customWidth="1"/>
    <col min="10" max="10" width="11.109375" style="213" customWidth="1"/>
    <col min="11" max="11" width="12.44140625" style="213" customWidth="1"/>
    <col min="12" max="12" width="13.109375" style="213" customWidth="1"/>
    <col min="13" max="16384" width="9.109375" style="213"/>
  </cols>
  <sheetData>
    <row r="1" spans="1:12" ht="27" thickBot="1">
      <c r="B1" s="247" t="s">
        <v>157</v>
      </c>
    </row>
    <row r="2" spans="1:12" ht="24" thickBot="1">
      <c r="A2" s="205"/>
      <c r="B2" s="205"/>
      <c r="C2" s="374" t="s">
        <v>30</v>
      </c>
      <c r="D2" s="375"/>
      <c r="E2" s="375"/>
      <c r="F2" s="375"/>
      <c r="G2" s="375"/>
      <c r="H2" s="375"/>
      <c r="I2" s="375"/>
      <c r="J2" s="376"/>
      <c r="K2" s="205"/>
      <c r="L2" s="205"/>
    </row>
    <row r="3" spans="1:12" ht="24" thickBot="1">
      <c r="A3" s="205"/>
      <c r="B3" s="205"/>
      <c r="C3" s="248"/>
      <c r="D3" s="249" t="s">
        <v>158</v>
      </c>
      <c r="E3" s="377"/>
      <c r="F3" s="377"/>
      <c r="G3" s="250"/>
      <c r="H3" s="250"/>
      <c r="I3" s="250"/>
      <c r="J3" s="251" t="s">
        <v>159</v>
      </c>
      <c r="K3" s="205"/>
      <c r="L3" s="205"/>
    </row>
    <row r="4" spans="1:12" ht="24" thickBot="1">
      <c r="A4" s="205"/>
      <c r="B4" s="205"/>
      <c r="C4" s="205"/>
      <c r="D4" s="252" t="s">
        <v>160</v>
      </c>
      <c r="E4" s="378"/>
      <c r="F4" s="378"/>
      <c r="G4" s="253" t="s">
        <v>161</v>
      </c>
      <c r="H4" s="378"/>
      <c r="I4" s="379"/>
      <c r="J4" s="205"/>
      <c r="K4" s="205"/>
      <c r="L4" s="205"/>
    </row>
    <row r="6" spans="1:12" s="210" customFormat="1">
      <c r="A6" s="370" t="s">
        <v>162</v>
      </c>
      <c r="B6" s="370" t="s">
        <v>163</v>
      </c>
      <c r="C6" s="370" t="s">
        <v>164</v>
      </c>
      <c r="D6" s="370"/>
      <c r="E6" s="370" t="s">
        <v>165</v>
      </c>
      <c r="F6" s="370" t="s">
        <v>44</v>
      </c>
      <c r="G6" s="370" t="s">
        <v>4</v>
      </c>
      <c r="H6" s="380" t="s">
        <v>166</v>
      </c>
      <c r="I6" s="380" t="s">
        <v>167</v>
      </c>
      <c r="J6" s="370" t="s">
        <v>168</v>
      </c>
      <c r="K6" s="209" t="s">
        <v>169</v>
      </c>
      <c r="L6" s="370" t="s">
        <v>2</v>
      </c>
    </row>
    <row r="7" spans="1:12" s="210" customFormat="1">
      <c r="A7" s="370"/>
      <c r="B7" s="370"/>
      <c r="C7" s="254" t="s">
        <v>91</v>
      </c>
      <c r="D7" s="254" t="s">
        <v>170</v>
      </c>
      <c r="E7" s="370"/>
      <c r="F7" s="370"/>
      <c r="G7" s="370"/>
      <c r="H7" s="381"/>
      <c r="I7" s="381"/>
      <c r="J7" s="370"/>
      <c r="K7" s="211" t="s">
        <v>171</v>
      </c>
      <c r="L7" s="370"/>
    </row>
    <row r="8" spans="1:12">
      <c r="A8" s="255"/>
      <c r="B8" s="256" t="s">
        <v>172</v>
      </c>
      <c r="C8" s="255"/>
      <c r="D8" s="255"/>
      <c r="E8" s="255"/>
      <c r="F8" s="255"/>
      <c r="G8" s="255"/>
      <c r="H8" s="255"/>
      <c r="I8" s="255"/>
      <c r="J8" s="255"/>
      <c r="K8" s="255"/>
      <c r="L8" s="255"/>
    </row>
    <row r="9" spans="1:12">
      <c r="A9" s="257"/>
      <c r="B9" s="257"/>
      <c r="C9" s="257"/>
      <c r="D9" s="257"/>
      <c r="E9" s="257"/>
      <c r="F9" s="257"/>
      <c r="G9" s="257"/>
      <c r="H9" s="257"/>
      <c r="I9" s="257"/>
      <c r="J9" s="257"/>
      <c r="K9" s="257"/>
      <c r="L9" s="257"/>
    </row>
    <row r="10" spans="1:12">
      <c r="A10" s="257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</row>
    <row r="11" spans="1:12">
      <c r="A11" s="257"/>
      <c r="B11" s="258" t="s">
        <v>173</v>
      </c>
      <c r="C11" s="259"/>
      <c r="D11" s="259"/>
      <c r="E11" s="259"/>
      <c r="F11" s="258" t="s">
        <v>174</v>
      </c>
      <c r="G11" s="258" t="s">
        <v>175</v>
      </c>
      <c r="H11" s="257"/>
      <c r="I11" s="257"/>
      <c r="J11" s="257"/>
      <c r="K11" s="257"/>
      <c r="L11" s="257"/>
    </row>
    <row r="12" spans="1:12">
      <c r="A12" s="257"/>
      <c r="B12" s="258" t="s">
        <v>176</v>
      </c>
      <c r="C12" s="259"/>
      <c r="D12" s="259"/>
      <c r="E12" s="259"/>
      <c r="F12" s="258" t="s">
        <v>177</v>
      </c>
      <c r="G12" s="258" t="s">
        <v>177</v>
      </c>
      <c r="H12" s="257"/>
      <c r="I12" s="257"/>
      <c r="J12" s="257"/>
      <c r="K12" s="257"/>
      <c r="L12" s="257"/>
    </row>
    <row r="13" spans="1:12">
      <c r="A13" s="257"/>
      <c r="B13" s="257"/>
      <c r="C13" s="257"/>
      <c r="D13" s="257"/>
      <c r="E13" s="257"/>
      <c r="F13" s="257"/>
      <c r="G13" s="257"/>
      <c r="H13" s="257"/>
      <c r="I13" s="257"/>
      <c r="J13" s="257"/>
      <c r="K13" s="257"/>
      <c r="L13" s="257"/>
    </row>
    <row r="14" spans="1:12">
      <c r="A14" s="260"/>
      <c r="B14" s="260"/>
      <c r="C14" s="260"/>
      <c r="D14" s="260"/>
      <c r="E14" s="260"/>
      <c r="F14" s="260"/>
      <c r="G14" s="260"/>
      <c r="H14" s="260"/>
      <c r="I14" s="260"/>
      <c r="J14" s="260"/>
      <c r="K14" s="260"/>
      <c r="L14" s="260"/>
    </row>
    <row r="15" spans="1:12" ht="24" thickBot="1">
      <c r="A15" s="371" t="s">
        <v>129</v>
      </c>
      <c r="B15" s="371"/>
      <c r="C15" s="371"/>
      <c r="D15" s="372"/>
      <c r="E15" s="261"/>
      <c r="F15" s="261"/>
      <c r="G15" s="261"/>
      <c r="H15" s="261"/>
      <c r="I15" s="261"/>
      <c r="J15" s="261"/>
      <c r="K15" s="261"/>
      <c r="L15" s="262"/>
    </row>
    <row r="16" spans="1:12" ht="24" thickTop="1">
      <c r="A16" s="208"/>
      <c r="B16" s="208"/>
      <c r="C16" s="208"/>
      <c r="D16" s="208"/>
    </row>
    <row r="17" spans="1:11">
      <c r="A17" s="263" t="s">
        <v>2</v>
      </c>
    </row>
    <row r="18" spans="1:11">
      <c r="A18" s="264">
        <v>1</v>
      </c>
      <c r="B18" s="264" t="s">
        <v>178</v>
      </c>
      <c r="C18" s="264"/>
      <c r="D18" s="264"/>
      <c r="E18" s="264"/>
      <c r="J18" s="265"/>
      <c r="K18" s="266" t="s">
        <v>179</v>
      </c>
    </row>
    <row r="19" spans="1:11">
      <c r="A19" s="264"/>
      <c r="B19" s="264"/>
      <c r="C19" s="264"/>
      <c r="D19" s="267" t="s">
        <v>180</v>
      </c>
      <c r="E19" s="264"/>
      <c r="J19" s="265"/>
      <c r="K19" s="266" t="s">
        <v>181</v>
      </c>
    </row>
    <row r="20" spans="1:11">
      <c r="A20" s="264"/>
      <c r="B20" s="264"/>
      <c r="C20" s="264"/>
      <c r="D20" s="267" t="s">
        <v>182</v>
      </c>
      <c r="E20" s="264"/>
      <c r="J20" s="265"/>
      <c r="K20" s="266" t="s">
        <v>183</v>
      </c>
    </row>
    <row r="21" spans="1:11">
      <c r="A21" s="264"/>
      <c r="B21" s="264"/>
      <c r="C21" s="264"/>
      <c r="D21" s="264"/>
      <c r="E21" s="264"/>
      <c r="I21" s="373" t="s">
        <v>184</v>
      </c>
      <c r="J21" s="373"/>
      <c r="K21" s="373"/>
    </row>
    <row r="22" spans="1:11">
      <c r="A22" s="264">
        <v>2</v>
      </c>
      <c r="B22" s="264" t="s">
        <v>185</v>
      </c>
      <c r="C22" s="264"/>
      <c r="D22" s="264"/>
      <c r="E22" s="264"/>
    </row>
    <row r="23" spans="1:11">
      <c r="A23" s="213">
        <v>3</v>
      </c>
      <c r="B23" s="264" t="s">
        <v>186</v>
      </c>
    </row>
  </sheetData>
  <mergeCells count="16">
    <mergeCell ref="C2:J2"/>
    <mergeCell ref="E3:F3"/>
    <mergeCell ref="E4:F4"/>
    <mergeCell ref="H4:I4"/>
    <mergeCell ref="C6:D6"/>
    <mergeCell ref="E6:E7"/>
    <mergeCell ref="F6:F7"/>
    <mergeCell ref="G6:G7"/>
    <mergeCell ref="H6:H7"/>
    <mergeCell ref="I6:I7"/>
    <mergeCell ref="J6:J7"/>
    <mergeCell ref="L6:L7"/>
    <mergeCell ref="A15:D15"/>
    <mergeCell ref="A6:A7"/>
    <mergeCell ref="B6:B7"/>
    <mergeCell ref="I21:K21"/>
  </mergeCells>
  <printOptions horizontalCentered="1"/>
  <pageMargins left="0.11811023622047245" right="0.11811023622047245" top="0.78740157480314965" bottom="0.27559055118110237" header="0" footer="0"/>
  <pageSetup paperSize="9" scale="9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505" r:id="rId4" name="CheckBox3">
          <controlPr autoLine="0" r:id="rId5">
            <anchor moveWithCells="1">
              <from>
                <xdr:col>1</xdr:col>
                <xdr:colOff>38100</xdr:colOff>
                <xdr:row>18</xdr:row>
                <xdr:rowOff>0</xdr:rowOff>
              </from>
              <to>
                <xdr:col>2</xdr:col>
                <xdr:colOff>693420</xdr:colOff>
                <xdr:row>19</xdr:row>
                <xdr:rowOff>0</xdr:rowOff>
              </to>
            </anchor>
          </controlPr>
        </control>
      </mc:Choice>
      <mc:Fallback>
        <control shapeId="21505" r:id="rId4" name="CheckBox3"/>
      </mc:Fallback>
    </mc:AlternateContent>
    <mc:AlternateContent xmlns:mc="http://schemas.openxmlformats.org/markup-compatibility/2006">
      <mc:Choice Requires="x14">
        <control shapeId="21506" r:id="rId6" name="CheckBox4">
          <controlPr autoLine="0" r:id="rId7">
            <anchor moveWithCells="1">
              <from>
                <xdr:col>1</xdr:col>
                <xdr:colOff>38100</xdr:colOff>
                <xdr:row>19</xdr:row>
                <xdr:rowOff>0</xdr:rowOff>
              </from>
              <to>
                <xdr:col>2</xdr:col>
                <xdr:colOff>693420</xdr:colOff>
                <xdr:row>20</xdr:row>
                <xdr:rowOff>0</xdr:rowOff>
              </to>
            </anchor>
          </controlPr>
        </control>
      </mc:Choice>
      <mc:Fallback>
        <control shapeId="21506" r:id="rId6" name="CheckBox4"/>
      </mc:Fallback>
    </mc:AlternateContent>
    <mc:AlternateContent xmlns:mc="http://schemas.openxmlformats.org/markup-compatibility/2006">
      <mc:Choice Requires="x14">
        <control shapeId="21507" r:id="rId8" name="CheckBox5">
          <controlPr autoLine="0" r:id="rId9">
            <anchor moveWithCells="1">
              <from>
                <xdr:col>1</xdr:col>
                <xdr:colOff>38100</xdr:colOff>
                <xdr:row>20</xdr:row>
                <xdr:rowOff>0</xdr:rowOff>
              </from>
              <to>
                <xdr:col>3</xdr:col>
                <xdr:colOff>403860</xdr:colOff>
                <xdr:row>21</xdr:row>
                <xdr:rowOff>0</xdr:rowOff>
              </to>
            </anchor>
          </controlPr>
        </control>
      </mc:Choice>
      <mc:Fallback>
        <control shapeId="21507" r:id="rId8" name="CheckBox5"/>
      </mc:Fallback>
    </mc:AlternateContent>
    <mc:AlternateContent xmlns:mc="http://schemas.openxmlformats.org/markup-compatibility/2006">
      <mc:Choice Requires="x14">
        <control shapeId="21508" r:id="rId10" name="CheckBox8">
          <controlPr autoLine="0" r:id="rId11">
            <anchor moveWithCells="1">
              <from>
                <xdr:col>1</xdr:col>
                <xdr:colOff>38100</xdr:colOff>
                <xdr:row>18</xdr:row>
                <xdr:rowOff>0</xdr:rowOff>
              </from>
              <to>
                <xdr:col>2</xdr:col>
                <xdr:colOff>693420</xdr:colOff>
                <xdr:row>19</xdr:row>
                <xdr:rowOff>0</xdr:rowOff>
              </to>
            </anchor>
          </controlPr>
        </control>
      </mc:Choice>
      <mc:Fallback>
        <control shapeId="21508" r:id="rId10" name="CheckBox8"/>
      </mc:Fallback>
    </mc:AlternateContent>
    <mc:AlternateContent xmlns:mc="http://schemas.openxmlformats.org/markup-compatibility/2006">
      <mc:Choice Requires="x14">
        <control shapeId="21509" r:id="rId12" name="CheckBox9">
          <controlPr autoLine="0" r:id="rId13">
            <anchor moveWithCells="1">
              <from>
                <xdr:col>1</xdr:col>
                <xdr:colOff>38100</xdr:colOff>
                <xdr:row>19</xdr:row>
                <xdr:rowOff>0</xdr:rowOff>
              </from>
              <to>
                <xdr:col>2</xdr:col>
                <xdr:colOff>693420</xdr:colOff>
                <xdr:row>20</xdr:row>
                <xdr:rowOff>0</xdr:rowOff>
              </to>
            </anchor>
          </controlPr>
        </control>
      </mc:Choice>
      <mc:Fallback>
        <control shapeId="21509" r:id="rId12" name="CheckBox9"/>
      </mc:Fallback>
    </mc:AlternateContent>
    <mc:AlternateContent xmlns:mc="http://schemas.openxmlformats.org/markup-compatibility/2006">
      <mc:Choice Requires="x14">
        <control shapeId="21510" r:id="rId14" name="CheckBox10">
          <controlPr autoLine="0" r:id="rId15">
            <anchor moveWithCells="1">
              <from>
                <xdr:col>1</xdr:col>
                <xdr:colOff>38100</xdr:colOff>
                <xdr:row>20</xdr:row>
                <xdr:rowOff>0</xdr:rowOff>
              </from>
              <to>
                <xdr:col>3</xdr:col>
                <xdr:colOff>403860</xdr:colOff>
                <xdr:row>21</xdr:row>
                <xdr:rowOff>0</xdr:rowOff>
              </to>
            </anchor>
          </controlPr>
        </control>
      </mc:Choice>
      <mc:Fallback>
        <control shapeId="21510" r:id="rId14" name="CheckBox10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08FC4-542E-4F76-8763-DD6085C480BD}">
  <dimension ref="A1:G46"/>
  <sheetViews>
    <sheetView workbookViewId="0">
      <selection activeCell="J8" sqref="J7:J8"/>
    </sheetView>
  </sheetViews>
  <sheetFormatPr defaultRowHeight="19.8"/>
  <cols>
    <col min="1" max="1" width="19.6640625" style="268" bestFit="1" customWidth="1"/>
    <col min="2" max="2" width="13.77734375" style="268" customWidth="1"/>
    <col min="3" max="6" width="15.44140625" style="268" customWidth="1"/>
    <col min="7" max="7" width="13.77734375" style="268" customWidth="1"/>
    <col min="8" max="16384" width="8.88671875" style="268"/>
  </cols>
  <sheetData>
    <row r="1" spans="1:6" ht="21">
      <c r="A1" s="401" t="s">
        <v>74</v>
      </c>
      <c r="B1" s="402"/>
      <c r="C1" s="402"/>
      <c r="D1" s="402"/>
      <c r="E1" s="402"/>
      <c r="F1" s="402"/>
    </row>
    <row r="2" spans="1:6" ht="21">
      <c r="A2" s="401" t="s">
        <v>30</v>
      </c>
      <c r="B2" s="402"/>
      <c r="C2" s="402"/>
      <c r="D2" s="402"/>
      <c r="E2" s="402"/>
      <c r="F2" s="402"/>
    </row>
    <row r="3" spans="1:6" ht="23.4">
      <c r="A3" s="403" t="s">
        <v>187</v>
      </c>
      <c r="B3" s="404"/>
      <c r="C3" s="404"/>
      <c r="D3" s="404"/>
      <c r="E3" s="404"/>
      <c r="F3" s="404"/>
    </row>
    <row r="4" spans="1:6" ht="15" customHeight="1">
      <c r="A4" s="269"/>
      <c r="B4" s="270"/>
      <c r="C4" s="270"/>
      <c r="D4" s="270"/>
      <c r="E4" s="270"/>
      <c r="F4" s="270"/>
    </row>
    <row r="5" spans="1:6" ht="20.399999999999999">
      <c r="A5" s="271" t="s">
        <v>188</v>
      </c>
      <c r="B5" s="272"/>
      <c r="C5" s="271" t="s">
        <v>189</v>
      </c>
      <c r="D5" s="272"/>
      <c r="E5" s="271" t="s">
        <v>190</v>
      </c>
      <c r="F5" s="273"/>
    </row>
    <row r="6" spans="1:6" ht="12" customHeight="1">
      <c r="A6" s="274"/>
      <c r="B6" s="275"/>
      <c r="C6" s="275"/>
      <c r="D6" s="275"/>
      <c r="E6" s="275"/>
      <c r="F6" s="275"/>
    </row>
    <row r="7" spans="1:6" ht="20.399999999999999">
      <c r="A7" s="276" t="s">
        <v>76</v>
      </c>
      <c r="B7" s="275"/>
      <c r="C7" s="275"/>
      <c r="D7" s="275"/>
      <c r="E7" s="275"/>
      <c r="F7" s="275"/>
    </row>
    <row r="8" spans="1:6">
      <c r="A8" s="274" t="s">
        <v>191</v>
      </c>
      <c r="B8" s="405"/>
      <c r="C8" s="406"/>
      <c r="D8" s="406"/>
      <c r="E8" s="406"/>
      <c r="F8" s="406"/>
    </row>
    <row r="9" spans="1:6">
      <c r="A9" s="274" t="s">
        <v>192</v>
      </c>
      <c r="B9" s="405"/>
      <c r="C9" s="406"/>
      <c r="D9" s="406"/>
      <c r="E9" s="406"/>
      <c r="F9" s="406"/>
    </row>
    <row r="10" spans="1:6">
      <c r="A10" s="274" t="s">
        <v>193</v>
      </c>
      <c r="B10" s="407"/>
      <c r="C10" s="408"/>
      <c r="D10" s="274" t="s">
        <v>190</v>
      </c>
      <c r="E10" s="409"/>
      <c r="F10" s="410"/>
    </row>
    <row r="11" spans="1:6">
      <c r="A11" s="274" t="s">
        <v>194</v>
      </c>
      <c r="B11" s="411">
        <v>5</v>
      </c>
      <c r="C11" s="412"/>
      <c r="D11" s="277" t="s">
        <v>112</v>
      </c>
      <c r="E11" s="274" t="s">
        <v>195</v>
      </c>
      <c r="F11" s="278"/>
    </row>
    <row r="12" spans="1:6">
      <c r="A12" s="277" t="s">
        <v>196</v>
      </c>
      <c r="B12" s="413"/>
      <c r="C12" s="414"/>
      <c r="D12" s="274" t="s">
        <v>197</v>
      </c>
      <c r="E12" s="415"/>
      <c r="F12" s="393"/>
    </row>
    <row r="13" spans="1:6" ht="12" customHeight="1">
      <c r="A13" s="275"/>
      <c r="B13" s="275"/>
      <c r="C13" s="275"/>
      <c r="D13" s="275"/>
      <c r="E13" s="275"/>
      <c r="F13" s="275"/>
    </row>
    <row r="14" spans="1:6" ht="20.399999999999999">
      <c r="A14" s="280" t="s">
        <v>198</v>
      </c>
      <c r="B14" s="275"/>
      <c r="C14" s="275"/>
      <c r="D14" s="275"/>
      <c r="E14" s="275"/>
      <c r="F14" s="275"/>
    </row>
    <row r="15" spans="1:6">
      <c r="A15" s="274" t="s">
        <v>199</v>
      </c>
      <c r="B15" s="279"/>
      <c r="C15" s="275" t="s">
        <v>200</v>
      </c>
      <c r="D15" s="394"/>
      <c r="E15" s="395"/>
      <c r="F15" s="275" t="s">
        <v>112</v>
      </c>
    </row>
    <row r="16" spans="1:6">
      <c r="A16" s="274" t="s">
        <v>201</v>
      </c>
      <c r="B16" s="416"/>
      <c r="C16" s="417"/>
      <c r="D16" s="417"/>
      <c r="E16" s="417"/>
      <c r="F16" s="417"/>
    </row>
    <row r="17" spans="1:7">
      <c r="A17" s="274" t="s">
        <v>202</v>
      </c>
      <c r="B17" s="394"/>
      <c r="C17" s="395"/>
      <c r="D17" s="275" t="s">
        <v>112</v>
      </c>
      <c r="E17" s="275"/>
      <c r="F17" s="275"/>
    </row>
    <row r="18" spans="1:7" ht="12" customHeight="1">
      <c r="A18" s="275"/>
      <c r="B18" s="275"/>
      <c r="C18" s="275"/>
      <c r="D18" s="275"/>
      <c r="E18" s="275"/>
      <c r="F18" s="275"/>
    </row>
    <row r="19" spans="1:7" ht="20.399999999999999">
      <c r="A19" s="276" t="s">
        <v>203</v>
      </c>
      <c r="B19" s="275"/>
      <c r="C19" s="275"/>
      <c r="D19" s="275"/>
      <c r="E19" s="275"/>
      <c r="F19" s="275"/>
    </row>
    <row r="20" spans="1:7">
      <c r="A20" s="274" t="s">
        <v>204</v>
      </c>
      <c r="B20" s="392"/>
      <c r="C20" s="393"/>
      <c r="D20" s="275"/>
      <c r="E20" s="275"/>
      <c r="F20" s="275"/>
      <c r="G20" s="281"/>
    </row>
    <row r="21" spans="1:7">
      <c r="A21" s="274" t="s">
        <v>205</v>
      </c>
      <c r="B21" s="394"/>
      <c r="C21" s="395"/>
      <c r="D21" s="395"/>
      <c r="E21" s="275" t="s">
        <v>112</v>
      </c>
      <c r="F21" s="275"/>
      <c r="G21" s="281"/>
    </row>
    <row r="22" spans="1:7">
      <c r="A22" s="274" t="s">
        <v>206</v>
      </c>
      <c r="B22" s="394"/>
      <c r="C22" s="395"/>
      <c r="D22" s="395"/>
      <c r="E22" s="275" t="s">
        <v>112</v>
      </c>
      <c r="F22" s="275"/>
    </row>
    <row r="23" spans="1:7">
      <c r="A23" s="274" t="s">
        <v>207</v>
      </c>
      <c r="B23" s="394"/>
      <c r="C23" s="395"/>
      <c r="D23" s="395"/>
      <c r="E23" s="275" t="s">
        <v>112</v>
      </c>
      <c r="F23" s="275"/>
    </row>
    <row r="24" spans="1:7">
      <c r="A24" s="275"/>
      <c r="B24" s="275"/>
      <c r="C24" s="275"/>
      <c r="D24" s="275"/>
      <c r="E24" s="275"/>
      <c r="F24" s="275"/>
    </row>
    <row r="25" spans="1:7" ht="20.399999999999999">
      <c r="A25" s="396" t="s">
        <v>10</v>
      </c>
      <c r="B25" s="397"/>
      <c r="C25" s="396" t="s">
        <v>10</v>
      </c>
      <c r="D25" s="397"/>
      <c r="E25" s="397"/>
      <c r="F25" s="397"/>
      <c r="G25" s="283"/>
    </row>
    <row r="26" spans="1:7" ht="20.399999999999999">
      <c r="A26" s="398"/>
      <c r="B26" s="398"/>
      <c r="C26" s="282" t="s">
        <v>208</v>
      </c>
      <c r="D26" s="282" t="s">
        <v>209</v>
      </c>
      <c r="E26" s="282" t="s">
        <v>210</v>
      </c>
      <c r="F26" s="282" t="s">
        <v>211</v>
      </c>
    </row>
    <row r="27" spans="1:7" ht="20.399999999999999">
      <c r="A27" s="399" t="s">
        <v>165</v>
      </c>
      <c r="B27" s="400"/>
      <c r="C27" s="284">
        <v>0</v>
      </c>
      <c r="D27" s="284">
        <v>0</v>
      </c>
      <c r="E27" s="284">
        <v>0</v>
      </c>
      <c r="F27" s="284">
        <v>0</v>
      </c>
    </row>
    <row r="28" spans="1:7" ht="20.399999999999999">
      <c r="A28" s="386" t="s">
        <v>212</v>
      </c>
      <c r="B28" s="387"/>
      <c r="C28" s="388">
        <v>0</v>
      </c>
      <c r="D28" s="388">
        <v>0</v>
      </c>
      <c r="E28" s="388">
        <v>0</v>
      </c>
      <c r="F28" s="388">
        <v>0</v>
      </c>
    </row>
    <row r="29" spans="1:7" ht="20.399999999999999">
      <c r="A29" s="390" t="s">
        <v>213</v>
      </c>
      <c r="B29" s="391"/>
      <c r="C29" s="389"/>
      <c r="D29" s="389"/>
      <c r="E29" s="389"/>
      <c r="F29" s="389"/>
    </row>
    <row r="30" spans="1:7" ht="20.399999999999999">
      <c r="A30" s="386" t="s">
        <v>214</v>
      </c>
      <c r="B30" s="387"/>
      <c r="C30" s="388">
        <v>0</v>
      </c>
      <c r="D30" s="388">
        <v>0</v>
      </c>
      <c r="E30" s="388">
        <v>0</v>
      </c>
      <c r="F30" s="388">
        <v>0</v>
      </c>
    </row>
    <row r="31" spans="1:7" ht="20.399999999999999">
      <c r="A31" s="390" t="s">
        <v>213</v>
      </c>
      <c r="B31" s="391"/>
      <c r="C31" s="389"/>
      <c r="D31" s="389"/>
      <c r="E31" s="389"/>
      <c r="F31" s="389"/>
    </row>
    <row r="32" spans="1:7" ht="12" customHeight="1">
      <c r="A32" s="275"/>
      <c r="B32" s="275"/>
      <c r="C32" s="275"/>
      <c r="D32" s="275"/>
      <c r="E32" s="275"/>
      <c r="F32" s="275"/>
    </row>
    <row r="33" spans="1:6" ht="20.399999999999999">
      <c r="A33" s="285" t="s">
        <v>2</v>
      </c>
      <c r="B33" s="275"/>
      <c r="C33" s="275"/>
      <c r="D33" s="275"/>
      <c r="E33" s="275"/>
      <c r="F33" s="275"/>
    </row>
    <row r="34" spans="1:6">
      <c r="A34" s="382"/>
      <c r="B34" s="383"/>
      <c r="C34" s="383"/>
      <c r="D34" s="383"/>
      <c r="E34" s="383"/>
      <c r="F34" s="383"/>
    </row>
    <row r="35" spans="1:6">
      <c r="A35" s="383"/>
      <c r="B35" s="383"/>
      <c r="C35" s="383"/>
      <c r="D35" s="383"/>
      <c r="E35" s="383"/>
      <c r="F35" s="383"/>
    </row>
    <row r="36" spans="1:6">
      <c r="A36" s="274" t="s">
        <v>215</v>
      </c>
      <c r="B36" s="384"/>
      <c r="C36" s="385"/>
      <c r="D36" s="385"/>
      <c r="E36" s="275"/>
      <c r="F36" s="275"/>
    </row>
    <row r="37" spans="1:6">
      <c r="A37" s="274" t="s">
        <v>216</v>
      </c>
      <c r="B37" s="384"/>
      <c r="C37" s="385"/>
      <c r="D37" s="385"/>
      <c r="E37" s="275"/>
      <c r="F37" s="275"/>
    </row>
    <row r="38" spans="1:6">
      <c r="A38" s="275"/>
      <c r="B38" s="275"/>
      <c r="C38" s="275"/>
      <c r="D38" s="275"/>
      <c r="E38" s="275"/>
      <c r="F38" s="275"/>
    </row>
    <row r="46" spans="1:6">
      <c r="D46" s="268" t="s">
        <v>217</v>
      </c>
    </row>
  </sheetData>
  <mergeCells count="35">
    <mergeCell ref="B17:C17"/>
    <mergeCell ref="A1:F1"/>
    <mergeCell ref="A2:F2"/>
    <mergeCell ref="A3:F3"/>
    <mergeCell ref="B8:F8"/>
    <mergeCell ref="B9:F9"/>
    <mergeCell ref="B10:C10"/>
    <mergeCell ref="E10:F10"/>
    <mergeCell ref="B11:C11"/>
    <mergeCell ref="B12:C12"/>
    <mergeCell ref="E12:F12"/>
    <mergeCell ref="D15:E15"/>
    <mergeCell ref="B16:F16"/>
    <mergeCell ref="F28:F29"/>
    <mergeCell ref="A29:B29"/>
    <mergeCell ref="B20:C20"/>
    <mergeCell ref="B21:D21"/>
    <mergeCell ref="B22:D22"/>
    <mergeCell ref="B23:D23"/>
    <mergeCell ref="A25:B26"/>
    <mergeCell ref="C25:F25"/>
    <mergeCell ref="A27:B27"/>
    <mergeCell ref="A28:B28"/>
    <mergeCell ref="C28:C29"/>
    <mergeCell ref="D28:D29"/>
    <mergeCell ref="E28:E29"/>
    <mergeCell ref="A34:F35"/>
    <mergeCell ref="B36:D36"/>
    <mergeCell ref="B37:D37"/>
    <mergeCell ref="A30:B30"/>
    <mergeCell ref="C30:C31"/>
    <mergeCell ref="D30:D31"/>
    <mergeCell ref="E30:E31"/>
    <mergeCell ref="F30:F31"/>
    <mergeCell ref="A31:B31"/>
  </mergeCells>
  <pageMargins left="0.31496062992125984" right="0.11811023622047245" top="0.74803149606299213" bottom="0.5511811023622047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9</vt:i4>
      </vt:variant>
      <vt:variant>
        <vt:lpstr>ช่วงที่มีชื่อ</vt:lpstr>
      </vt:variant>
      <vt:variant>
        <vt:i4>1</vt:i4>
      </vt:variant>
    </vt:vector>
  </HeadingPairs>
  <TitlesOfParts>
    <vt:vector size="10" baseType="lpstr">
      <vt:lpstr>สรุปรายงานรับ-จ่าย </vt:lpstr>
      <vt:lpstr>ทะเบียนคุมเงินฝากธนาคาร</vt:lpstr>
      <vt:lpstr>ทะเบียนคุมคำขอ-สัญญา</vt:lpstr>
      <vt:lpstr>สรุปทะเบียนคุมลูกหนี้</vt:lpstr>
      <vt:lpstr>ฟอร์มลูกหนี้รายตัว</vt:lpstr>
      <vt:lpstr>แบบรายงานเงินจ่ายขาด</vt:lpstr>
      <vt:lpstr>แบบรายงานเงินจ่ายขาด (2)</vt:lpstr>
      <vt:lpstr>รายละเอียดการส่งคืนเงิน</vt:lpstr>
      <vt:lpstr>ฟอร์มรายละเอียดหักชำระหนี้</vt:lpstr>
      <vt:lpstr>'สรุปรายงานรับ-จ่าย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0ffice_59 cpd_2566</cp:lastModifiedBy>
  <cp:lastPrinted>2023-09-26T07:13:23Z</cp:lastPrinted>
  <dcterms:created xsi:type="dcterms:W3CDTF">2017-02-01T07:12:08Z</dcterms:created>
  <dcterms:modified xsi:type="dcterms:W3CDTF">2023-09-26T09:27:41Z</dcterms:modified>
</cp:coreProperties>
</file>